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3FC8FADB-018A-460B-B375-5D86CCA82838}" xr6:coauthVersionLast="47" xr6:coauthVersionMax="47" xr10:uidLastSave="{00000000-0000-0000-0000-000000000000}"/>
  <bookViews>
    <workbookView xWindow="-96" yWindow="-96" windowWidth="20928" windowHeight="12432" tabRatio="815" firstSheet="15" activeTab="16"/>
  </bookViews>
  <sheets>
    <sheet name="tab 1 REGIONI" sheetId="50" r:id="rId1"/>
    <sheet name="tab 1 PER CATEGORIA E INCARICO" sheetId="17" r:id="rId2"/>
    <sheet name="tab 2 distrib reg flessibile" sheetId="23" r:id="rId3"/>
    <sheet name="tab 2 flex deter reg (1)" sheetId="24" r:id="rId4"/>
    <sheet name="tab1B PER CATEGORIA ZONE e gen " sheetId="53" r:id="rId5"/>
    <sheet name="tab 1B PER CATEGORIA E REGIONI" sheetId="28" r:id="rId6"/>
    <sheet name="tab7  CLASSI" sheetId="69" r:id="rId7"/>
    <sheet name="tab8  classi" sheetId="55" r:id="rId8"/>
    <sheet name="tab 5 TIPI CESSATI x REG" sheetId="37" r:id="rId9"/>
    <sheet name="tab 5 zona geografica (1)" sheetId="38" r:id="rId10"/>
    <sheet name="tab 6 categoria tipo assunti" sheetId="65" r:id="rId11"/>
    <sheet name="tab 6 TIPI ASSUNTI x REG" sheetId="40" r:id="rId12"/>
    <sheet name="tab1A ZONA per raggruppamenti " sheetId="71" r:id="rId13"/>
    <sheet name="tab 1F NAZIONALE AREA " sheetId="66" r:id="rId14"/>
    <sheet name="tab1F MED PER AREA FUNZ E TIPO " sheetId="68" r:id="rId15"/>
    <sheet name="tab 1Fbis NAZIONALE" sheetId="70" r:id="rId16"/>
    <sheet name="tab1Fbis area funz tipo " sheetId="62" r:id="rId17"/>
  </sheets>
  <definedNames>
    <definedName name="_xlnm.Print_Titles" localSheetId="15">'tab 1Fbis NAZIONALE'!$3:$5</definedName>
    <definedName name="_xlnm.Print_Titles" localSheetId="4">'tab1B PER CATEGORIA ZONE e gen 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62" l="1"/>
  <c r="G36" i="62"/>
  <c r="G64" i="62" s="1"/>
  <c r="AI64" i="62" s="1"/>
  <c r="G58" i="62"/>
  <c r="AI58" i="62" s="1"/>
  <c r="K22" i="62"/>
  <c r="K36" i="62"/>
  <c r="K58" i="62"/>
  <c r="K64" i="62"/>
  <c r="O22" i="62"/>
  <c r="O64" i="62" s="1"/>
  <c r="O36" i="62"/>
  <c r="O58" i="62"/>
  <c r="S22" i="62"/>
  <c r="S64" i="62" s="1"/>
  <c r="S36" i="62"/>
  <c r="S58" i="62"/>
  <c r="W22" i="62"/>
  <c r="W36" i="62"/>
  <c r="W58" i="62"/>
  <c r="W64" i="62"/>
  <c r="AA22" i="62"/>
  <c r="AA36" i="62"/>
  <c r="AA58" i="62"/>
  <c r="AA64" i="62"/>
  <c r="AE22" i="62"/>
  <c r="AE64" i="62" s="1"/>
  <c r="AE36" i="62"/>
  <c r="AE58" i="62"/>
  <c r="F22" i="62"/>
  <c r="F64" i="62" s="1"/>
  <c r="AH64" i="62" s="1"/>
  <c r="F36" i="62"/>
  <c r="F58" i="62"/>
  <c r="AH58" i="62" s="1"/>
  <c r="J22" i="62"/>
  <c r="J64" i="62" s="1"/>
  <c r="J36" i="62"/>
  <c r="J58" i="62"/>
  <c r="N22" i="62"/>
  <c r="N36" i="62"/>
  <c r="N58" i="62"/>
  <c r="N64" i="62" s="1"/>
  <c r="R22" i="62"/>
  <c r="R36" i="62"/>
  <c r="R58" i="62"/>
  <c r="R64" i="62"/>
  <c r="V22" i="62"/>
  <c r="V36" i="62"/>
  <c r="V58" i="62"/>
  <c r="V64" i="62"/>
  <c r="Z22" i="62"/>
  <c r="Z36" i="62"/>
  <c r="Z58" i="62"/>
  <c r="Z64" i="62"/>
  <c r="AD22" i="62"/>
  <c r="AD36" i="62"/>
  <c r="AD58" i="62"/>
  <c r="AD64" i="62"/>
  <c r="E22" i="62"/>
  <c r="E36" i="62"/>
  <c r="AG36" i="62" s="1"/>
  <c r="E58" i="62"/>
  <c r="AG58" i="62" s="1"/>
  <c r="E64" i="62"/>
  <c r="I22" i="62"/>
  <c r="I64" i="62" s="1"/>
  <c r="I36" i="62"/>
  <c r="I58" i="62"/>
  <c r="M22" i="62"/>
  <c r="M64" i="62" s="1"/>
  <c r="M36" i="62"/>
  <c r="M58" i="62"/>
  <c r="Q22" i="62"/>
  <c r="Q36" i="62"/>
  <c r="Q64" i="62" s="1"/>
  <c r="Q58" i="62"/>
  <c r="U22" i="62"/>
  <c r="U36" i="62"/>
  <c r="U58" i="62"/>
  <c r="U64" i="62"/>
  <c r="Y22" i="62"/>
  <c r="Y36" i="62"/>
  <c r="Y58" i="62"/>
  <c r="Y64" i="62"/>
  <c r="AC22" i="62"/>
  <c r="AC36" i="62"/>
  <c r="AC58" i="62"/>
  <c r="AC64" i="62"/>
  <c r="D22" i="62"/>
  <c r="D64" i="62" s="1"/>
  <c r="D36" i="62"/>
  <c r="AF36" i="62" s="1"/>
  <c r="D58" i="62"/>
  <c r="H22" i="62"/>
  <c r="H36" i="62"/>
  <c r="H64" i="62" s="1"/>
  <c r="H58" i="62"/>
  <c r="L22" i="62"/>
  <c r="L64" i="62" s="1"/>
  <c r="L36" i="62"/>
  <c r="L58" i="62"/>
  <c r="AF58" i="62" s="1"/>
  <c r="P22" i="62"/>
  <c r="P64" i="62" s="1"/>
  <c r="P36" i="62"/>
  <c r="P58" i="62"/>
  <c r="T22" i="62"/>
  <c r="T64" i="62" s="1"/>
  <c r="T36" i="62"/>
  <c r="T58" i="62"/>
  <c r="X22" i="62"/>
  <c r="X36" i="62"/>
  <c r="X64" i="62" s="1"/>
  <c r="X58" i="62"/>
  <c r="AB22" i="62"/>
  <c r="AB36" i="62"/>
  <c r="AB58" i="62"/>
  <c r="AB64" i="62"/>
  <c r="AI62" i="62"/>
  <c r="AH62" i="62"/>
  <c r="AG62" i="62"/>
  <c r="AF62" i="62"/>
  <c r="AI60" i="62"/>
  <c r="AH60" i="62"/>
  <c r="AG60" i="62"/>
  <c r="AF60" i="62"/>
  <c r="AI57" i="62"/>
  <c r="AH57" i="62"/>
  <c r="AG57" i="62"/>
  <c r="AF57" i="62"/>
  <c r="AI56" i="62"/>
  <c r="AH56" i="62"/>
  <c r="AG56" i="62"/>
  <c r="AF56" i="62"/>
  <c r="AI55" i="62"/>
  <c r="AH55" i="62"/>
  <c r="AG55" i="62"/>
  <c r="AF55" i="62"/>
  <c r="AI54" i="62"/>
  <c r="AH54" i="62"/>
  <c r="AG54" i="62"/>
  <c r="AF54" i="62"/>
  <c r="AI53" i="62"/>
  <c r="AH53" i="62"/>
  <c r="AG53" i="62"/>
  <c r="AF53" i="62"/>
  <c r="AI52" i="62"/>
  <c r="AH52" i="62"/>
  <c r="AG52" i="62"/>
  <c r="AF52" i="62"/>
  <c r="AI51" i="62"/>
  <c r="AH51" i="62"/>
  <c r="AG51" i="62"/>
  <c r="AF51" i="62"/>
  <c r="AI50" i="62"/>
  <c r="AH50" i="62"/>
  <c r="AG50" i="62"/>
  <c r="AF50" i="62"/>
  <c r="AI49" i="62"/>
  <c r="AH49" i="62"/>
  <c r="AG49" i="62"/>
  <c r="AF49" i="62"/>
  <c r="AI48" i="62"/>
  <c r="AH48" i="62"/>
  <c r="AG48" i="62"/>
  <c r="AF48" i="62"/>
  <c r="AI47" i="62"/>
  <c r="AH47" i="62"/>
  <c r="AG47" i="62"/>
  <c r="AF47" i="62"/>
  <c r="AI46" i="62"/>
  <c r="AH46" i="62"/>
  <c r="AG46" i="62"/>
  <c r="AF46" i="62"/>
  <c r="AI45" i="62"/>
  <c r="AH45" i="62"/>
  <c r="AG45" i="62"/>
  <c r="AF45" i="62"/>
  <c r="AI44" i="62"/>
  <c r="AH44" i="62"/>
  <c r="AG44" i="62"/>
  <c r="AF44" i="62"/>
  <c r="AI43" i="62"/>
  <c r="AH43" i="62"/>
  <c r="AG43" i="62"/>
  <c r="AF43" i="62"/>
  <c r="AI42" i="62"/>
  <c r="AH42" i="62"/>
  <c r="AG42" i="62"/>
  <c r="AF42" i="62"/>
  <c r="AI41" i="62"/>
  <c r="AH41" i="62"/>
  <c r="AG41" i="62"/>
  <c r="AF41" i="62"/>
  <c r="AI40" i="62"/>
  <c r="AH40" i="62"/>
  <c r="AG40" i="62"/>
  <c r="AF40" i="62"/>
  <c r="AI39" i="62"/>
  <c r="AH39" i="62"/>
  <c r="AG39" i="62"/>
  <c r="AF39" i="62"/>
  <c r="AI38" i="62"/>
  <c r="AH38" i="62"/>
  <c r="AG38" i="62"/>
  <c r="AF38" i="62"/>
  <c r="AI37" i="62"/>
  <c r="AH37" i="62"/>
  <c r="AG37" i="62"/>
  <c r="AF37" i="62"/>
  <c r="AI36" i="62"/>
  <c r="AH36" i="62"/>
  <c r="AI35" i="62"/>
  <c r="AH35" i="62"/>
  <c r="AG35" i="62"/>
  <c r="AF35" i="62"/>
  <c r="AI34" i="62"/>
  <c r="AH34" i="62"/>
  <c r="AG34" i="62"/>
  <c r="AF34" i="62"/>
  <c r="AI33" i="62"/>
  <c r="AH33" i="62"/>
  <c r="AG33" i="62"/>
  <c r="AF33" i="62"/>
  <c r="AI32" i="62"/>
  <c r="AH32" i="62"/>
  <c r="AG32" i="62"/>
  <c r="AF32" i="62"/>
  <c r="AI31" i="62"/>
  <c r="AH31" i="62"/>
  <c r="AG31" i="62"/>
  <c r="AF31" i="62"/>
  <c r="AI30" i="62"/>
  <c r="AH30" i="62"/>
  <c r="AG30" i="62"/>
  <c r="AF30" i="62"/>
  <c r="AI29" i="62"/>
  <c r="AH29" i="62"/>
  <c r="AG29" i="62"/>
  <c r="AF29" i="62"/>
  <c r="AI28" i="62"/>
  <c r="AH28" i="62"/>
  <c r="AG28" i="62"/>
  <c r="AF28" i="62"/>
  <c r="AI27" i="62"/>
  <c r="AH27" i="62"/>
  <c r="AG27" i="62"/>
  <c r="AF27" i="62"/>
  <c r="AI26" i="62"/>
  <c r="AH26" i="62"/>
  <c r="AG26" i="62"/>
  <c r="AF26" i="62"/>
  <c r="AI25" i="62"/>
  <c r="AH25" i="62"/>
  <c r="AG25" i="62"/>
  <c r="AF25" i="62"/>
  <c r="AI24" i="62"/>
  <c r="AH24" i="62"/>
  <c r="AG24" i="62"/>
  <c r="AF24" i="62"/>
  <c r="AI23" i="62"/>
  <c r="AH23" i="62"/>
  <c r="AG23" i="62"/>
  <c r="AF23" i="62"/>
  <c r="AI22" i="62"/>
  <c r="AH22" i="62"/>
  <c r="AI21" i="62"/>
  <c r="AH21" i="62"/>
  <c r="AG21" i="62"/>
  <c r="AF21" i="62"/>
  <c r="AI20" i="62"/>
  <c r="AH20" i="62"/>
  <c r="AG20" i="62"/>
  <c r="AF20" i="62"/>
  <c r="AI19" i="62"/>
  <c r="AH19" i="62"/>
  <c r="AG19" i="62"/>
  <c r="AF19" i="62"/>
  <c r="AI18" i="62"/>
  <c r="AH18" i="62"/>
  <c r="AG18" i="62"/>
  <c r="AF18" i="62"/>
  <c r="AI17" i="62"/>
  <c r="AH17" i="62"/>
  <c r="AG17" i="62"/>
  <c r="AF17" i="62"/>
  <c r="AI16" i="62"/>
  <c r="AH16" i="62"/>
  <c r="AG16" i="62"/>
  <c r="AF16" i="62"/>
  <c r="AI15" i="62"/>
  <c r="AH15" i="62"/>
  <c r="AG15" i="62"/>
  <c r="AF15" i="62"/>
  <c r="AI14" i="62"/>
  <c r="AH14" i="62"/>
  <c r="AG14" i="62"/>
  <c r="AF14" i="62"/>
  <c r="AI13" i="62"/>
  <c r="AH13" i="62"/>
  <c r="AG13" i="62"/>
  <c r="AF13" i="62"/>
  <c r="AI12" i="62"/>
  <c r="AH12" i="62"/>
  <c r="AG12" i="62"/>
  <c r="AF12" i="62"/>
  <c r="AI11" i="62"/>
  <c r="AH11" i="62"/>
  <c r="AG11" i="62"/>
  <c r="AF11" i="62"/>
  <c r="AI10" i="62"/>
  <c r="AH10" i="62"/>
  <c r="AG10" i="62"/>
  <c r="AF10" i="62"/>
  <c r="AI9" i="62"/>
  <c r="AH9" i="62"/>
  <c r="AG9" i="62"/>
  <c r="AF9" i="62"/>
  <c r="AI8" i="62"/>
  <c r="AH8" i="62"/>
  <c r="AG8" i="62"/>
  <c r="AF8" i="62"/>
  <c r="AI7" i="62"/>
  <c r="AH7" i="62"/>
  <c r="AG7" i="62"/>
  <c r="AF7" i="62"/>
  <c r="AI6" i="62"/>
  <c r="AH6" i="62"/>
  <c r="AG6" i="62"/>
  <c r="AF6" i="62"/>
  <c r="W23" i="68"/>
  <c r="W37" i="68"/>
  <c r="W38" i="68"/>
  <c r="W59" i="68" s="1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54" i="68"/>
  <c r="W55" i="68"/>
  <c r="W56" i="68"/>
  <c r="W57" i="68"/>
  <c r="W58" i="68"/>
  <c r="W61" i="68"/>
  <c r="W63" i="68"/>
  <c r="V7" i="68"/>
  <c r="V8" i="68"/>
  <c r="V23" i="68" s="1"/>
  <c r="V65" i="68" s="1"/>
  <c r="V9" i="68"/>
  <c r="V10" i="68"/>
  <c r="V11" i="68"/>
  <c r="V12" i="68"/>
  <c r="V13" i="68"/>
  <c r="V14" i="68"/>
  <c r="V15" i="68"/>
  <c r="V16" i="68"/>
  <c r="V17" i="68"/>
  <c r="V18" i="68"/>
  <c r="V19" i="68"/>
  <c r="V20" i="68"/>
  <c r="V21" i="68"/>
  <c r="V22" i="68"/>
  <c r="V24" i="68"/>
  <c r="V37" i="68" s="1"/>
  <c r="V25" i="68"/>
  <c r="V26" i="68"/>
  <c r="V27" i="68"/>
  <c r="V28" i="68"/>
  <c r="V29" i="68"/>
  <c r="V30" i="68"/>
  <c r="V31" i="68"/>
  <c r="V32" i="68"/>
  <c r="V33" i="68"/>
  <c r="V34" i="68"/>
  <c r="V35" i="68"/>
  <c r="V36" i="68"/>
  <c r="V38" i="68"/>
  <c r="V39" i="68"/>
  <c r="V40" i="68"/>
  <c r="V41" i="68"/>
  <c r="V42" i="68"/>
  <c r="V43" i="68"/>
  <c r="V44" i="68"/>
  <c r="V59" i="68" s="1"/>
  <c r="V45" i="68"/>
  <c r="V46" i="68"/>
  <c r="V47" i="68"/>
  <c r="V48" i="68"/>
  <c r="V49" i="68"/>
  <c r="V50" i="68"/>
  <c r="V51" i="68"/>
  <c r="V52" i="68"/>
  <c r="V53" i="68"/>
  <c r="V54" i="68"/>
  <c r="V55" i="68"/>
  <c r="V56" i="68"/>
  <c r="V57" i="68"/>
  <c r="V58" i="68"/>
  <c r="V61" i="68"/>
  <c r="V63" i="68"/>
  <c r="U23" i="68"/>
  <c r="U65" i="68" s="1"/>
  <c r="U37" i="68"/>
  <c r="U38" i="68"/>
  <c r="U59" i="68" s="1"/>
  <c r="U39" i="68"/>
  <c r="U40" i="68"/>
  <c r="U41" i="68"/>
  <c r="U42" i="68"/>
  <c r="U43" i="68"/>
  <c r="U44" i="68"/>
  <c r="U45" i="68"/>
  <c r="U46" i="68"/>
  <c r="U47" i="68"/>
  <c r="U48" i="68"/>
  <c r="U49" i="68"/>
  <c r="U50" i="68"/>
  <c r="U51" i="68"/>
  <c r="U52" i="68"/>
  <c r="U53" i="68"/>
  <c r="U54" i="68"/>
  <c r="U55" i="68"/>
  <c r="U56" i="68"/>
  <c r="U57" i="68"/>
  <c r="U58" i="68"/>
  <c r="U61" i="68"/>
  <c r="U63" i="68"/>
  <c r="T23" i="68"/>
  <c r="T37" i="68"/>
  <c r="T38" i="68"/>
  <c r="T39" i="68"/>
  <c r="T40" i="68"/>
  <c r="T41" i="68"/>
  <c r="T42" i="68"/>
  <c r="T43" i="68"/>
  <c r="T59" i="68" s="1"/>
  <c r="T65" i="68" s="1"/>
  <c r="T44" i="68"/>
  <c r="T45" i="68"/>
  <c r="T46" i="68"/>
  <c r="T47" i="68"/>
  <c r="T48" i="68"/>
  <c r="T49" i="68"/>
  <c r="T50" i="68"/>
  <c r="T51" i="68"/>
  <c r="T52" i="68"/>
  <c r="T53" i="68"/>
  <c r="T54" i="68"/>
  <c r="T55" i="68"/>
  <c r="T56" i="68"/>
  <c r="T57" i="68"/>
  <c r="T58" i="68"/>
  <c r="T61" i="68"/>
  <c r="T63" i="68"/>
  <c r="S65" i="68"/>
  <c r="R65" i="68"/>
  <c r="Q65" i="68"/>
  <c r="P65" i="68"/>
  <c r="O65" i="68"/>
  <c r="N65" i="68"/>
  <c r="M65" i="68"/>
  <c r="L65" i="68"/>
  <c r="K65" i="68"/>
  <c r="J65" i="68"/>
  <c r="I65" i="68"/>
  <c r="H65" i="68"/>
  <c r="G65" i="68"/>
  <c r="F65" i="68"/>
  <c r="E65" i="68"/>
  <c r="D65" i="68"/>
  <c r="Z59" i="68"/>
  <c r="W36" i="68"/>
  <c r="U36" i="68"/>
  <c r="T36" i="68"/>
  <c r="W35" i="68"/>
  <c r="U35" i="68"/>
  <c r="T35" i="68"/>
  <c r="W34" i="68"/>
  <c r="U34" i="68"/>
  <c r="T34" i="68"/>
  <c r="W33" i="68"/>
  <c r="U33" i="68"/>
  <c r="T33" i="68"/>
  <c r="W32" i="68"/>
  <c r="U32" i="68"/>
  <c r="T32" i="68"/>
  <c r="W31" i="68"/>
  <c r="U31" i="68"/>
  <c r="T31" i="68"/>
  <c r="W30" i="68"/>
  <c r="U30" i="68"/>
  <c r="T30" i="68"/>
  <c r="W29" i="68"/>
  <c r="U29" i="68"/>
  <c r="T29" i="68"/>
  <c r="W28" i="68"/>
  <c r="U28" i="68"/>
  <c r="T28" i="68"/>
  <c r="W27" i="68"/>
  <c r="U27" i="68"/>
  <c r="T27" i="68"/>
  <c r="W26" i="68"/>
  <c r="U26" i="68"/>
  <c r="T26" i="68"/>
  <c r="W25" i="68"/>
  <c r="U25" i="68"/>
  <c r="T25" i="68"/>
  <c r="W24" i="68"/>
  <c r="U24" i="68"/>
  <c r="T24" i="68"/>
  <c r="Z23" i="68"/>
  <c r="W22" i="68"/>
  <c r="U22" i="68"/>
  <c r="T22" i="68"/>
  <c r="W21" i="68"/>
  <c r="U21" i="68"/>
  <c r="T21" i="68"/>
  <c r="W20" i="68"/>
  <c r="U20" i="68"/>
  <c r="T20" i="68"/>
  <c r="W19" i="68"/>
  <c r="U19" i="68"/>
  <c r="T19" i="68"/>
  <c r="W18" i="68"/>
  <c r="U18" i="68"/>
  <c r="T18" i="68"/>
  <c r="W17" i="68"/>
  <c r="U17" i="68"/>
  <c r="T17" i="68"/>
  <c r="W16" i="68"/>
  <c r="U16" i="68"/>
  <c r="T16" i="68"/>
  <c r="W15" i="68"/>
  <c r="U15" i="68"/>
  <c r="T15" i="68"/>
  <c r="W14" i="68"/>
  <c r="U14" i="68"/>
  <c r="T14" i="68"/>
  <c r="W13" i="68"/>
  <c r="U13" i="68"/>
  <c r="T13" i="68"/>
  <c r="W12" i="68"/>
  <c r="U12" i="68"/>
  <c r="T12" i="68"/>
  <c r="W11" i="68"/>
  <c r="U11" i="68"/>
  <c r="T11" i="68"/>
  <c r="W10" i="68"/>
  <c r="U10" i="68"/>
  <c r="T10" i="68"/>
  <c r="W9" i="68"/>
  <c r="U9" i="68"/>
  <c r="T9" i="68"/>
  <c r="W8" i="68"/>
  <c r="U8" i="68"/>
  <c r="T8" i="68"/>
  <c r="W7" i="68"/>
  <c r="U7" i="68"/>
  <c r="T7" i="68"/>
  <c r="T21" i="66"/>
  <c r="T35" i="66"/>
  <c r="T57" i="66"/>
  <c r="T65" i="66"/>
  <c r="S21" i="66"/>
  <c r="S65" i="66" s="1"/>
  <c r="S35" i="66"/>
  <c r="S57" i="66"/>
  <c r="R21" i="66"/>
  <c r="R35" i="66"/>
  <c r="R57" i="66"/>
  <c r="R65" i="66"/>
  <c r="Q21" i="66"/>
  <c r="Q35" i="66"/>
  <c r="Q57" i="66"/>
  <c r="Q65" i="66"/>
  <c r="P21" i="66"/>
  <c r="P35" i="66"/>
  <c r="P57" i="66"/>
  <c r="P65" i="66"/>
  <c r="O21" i="66"/>
  <c r="O65" i="66" s="1"/>
  <c r="O35" i="66"/>
  <c r="O57" i="66"/>
  <c r="N21" i="66"/>
  <c r="N35" i="66"/>
  <c r="N57" i="66"/>
  <c r="N65" i="66"/>
  <c r="M21" i="66"/>
  <c r="M35" i="66"/>
  <c r="M57" i="66"/>
  <c r="M65" i="66"/>
  <c r="L21" i="66"/>
  <c r="L35" i="66"/>
  <c r="L57" i="66"/>
  <c r="L65" i="66"/>
  <c r="K21" i="66"/>
  <c r="K65" i="66" s="1"/>
  <c r="K35" i="66"/>
  <c r="K57" i="66"/>
  <c r="J21" i="66"/>
  <c r="J35" i="66"/>
  <c r="J57" i="66"/>
  <c r="J65" i="66"/>
  <c r="I21" i="66"/>
  <c r="I35" i="66"/>
  <c r="I57" i="66"/>
  <c r="I65" i="66"/>
  <c r="H21" i="66"/>
  <c r="H35" i="66"/>
  <c r="H57" i="66"/>
  <c r="H65" i="66"/>
  <c r="G21" i="66"/>
  <c r="G65" i="66" s="1"/>
  <c r="G35" i="66"/>
  <c r="G57" i="66"/>
  <c r="F21" i="66"/>
  <c r="F35" i="66"/>
  <c r="F57" i="66"/>
  <c r="F65" i="66"/>
  <c r="M42" i="71"/>
  <c r="L42" i="71"/>
  <c r="M41" i="71"/>
  <c r="L41" i="71"/>
  <c r="M40" i="71"/>
  <c r="L40" i="71"/>
  <c r="M39" i="71"/>
  <c r="L39" i="71"/>
  <c r="M38" i="71"/>
  <c r="L38" i="71"/>
  <c r="M37" i="71"/>
  <c r="L37" i="71"/>
  <c r="M36" i="71"/>
  <c r="L36" i="71"/>
  <c r="M35" i="71"/>
  <c r="L35" i="71"/>
  <c r="M34" i="71"/>
  <c r="L34" i="71"/>
  <c r="M33" i="71"/>
  <c r="L33" i="71"/>
  <c r="E32" i="71"/>
  <c r="M32" i="71" s="1"/>
  <c r="G32" i="71"/>
  <c r="I32" i="71"/>
  <c r="K32" i="71"/>
  <c r="D32" i="71"/>
  <c r="L32" i="71" s="1"/>
  <c r="F32" i="71"/>
  <c r="H32" i="71"/>
  <c r="J32" i="71"/>
  <c r="M31" i="71"/>
  <c r="L31" i="71"/>
  <c r="M30" i="71"/>
  <c r="L30" i="71"/>
  <c r="M29" i="71"/>
  <c r="L29" i="71"/>
  <c r="M28" i="71"/>
  <c r="L28" i="71"/>
  <c r="M27" i="71"/>
  <c r="L27" i="71"/>
  <c r="M26" i="71"/>
  <c r="L26" i="71"/>
  <c r="M25" i="71"/>
  <c r="L25" i="71"/>
  <c r="E24" i="71"/>
  <c r="G24" i="71"/>
  <c r="I24" i="71"/>
  <c r="M24" i="71" s="1"/>
  <c r="K24" i="71"/>
  <c r="D24" i="71"/>
  <c r="F24" i="71"/>
  <c r="H24" i="71"/>
  <c r="J24" i="71"/>
  <c r="L24" i="71"/>
  <c r="M23" i="71"/>
  <c r="L23" i="71"/>
  <c r="M22" i="71"/>
  <c r="L22" i="71"/>
  <c r="M21" i="71"/>
  <c r="L21" i="71"/>
  <c r="M20" i="71"/>
  <c r="L20" i="71"/>
  <c r="M19" i="71"/>
  <c r="L19" i="71"/>
  <c r="M18" i="71"/>
  <c r="L18" i="71"/>
  <c r="M17" i="71"/>
  <c r="L17" i="71"/>
  <c r="M16" i="71"/>
  <c r="L16" i="71"/>
  <c r="M15" i="71"/>
  <c r="L15" i="71"/>
  <c r="M14" i="71"/>
  <c r="L14" i="71"/>
  <c r="M13" i="71"/>
  <c r="L13" i="71"/>
  <c r="M12" i="71"/>
  <c r="L12" i="71"/>
  <c r="M11" i="71"/>
  <c r="L11" i="71"/>
  <c r="M10" i="71"/>
  <c r="L10" i="71"/>
  <c r="M9" i="71"/>
  <c r="L9" i="71"/>
  <c r="M8" i="71"/>
  <c r="L8" i="71"/>
  <c r="M7" i="71"/>
  <c r="L7" i="71"/>
  <c r="M6" i="71"/>
  <c r="L6" i="71"/>
  <c r="E26" i="40"/>
  <c r="AS55" i="40" s="1"/>
  <c r="I26" i="40"/>
  <c r="M26" i="40"/>
  <c r="Q26" i="40"/>
  <c r="U26" i="40"/>
  <c r="Y26" i="40"/>
  <c r="AC26" i="40"/>
  <c r="AG26" i="40"/>
  <c r="AK26" i="40"/>
  <c r="AO26" i="40"/>
  <c r="AS26" i="40"/>
  <c r="E55" i="40"/>
  <c r="I55" i="40"/>
  <c r="M55" i="40"/>
  <c r="Q55" i="40"/>
  <c r="U55" i="40"/>
  <c r="Y55" i="40"/>
  <c r="AC55" i="40"/>
  <c r="AG55" i="40"/>
  <c r="AK55" i="40"/>
  <c r="AO55" i="40"/>
  <c r="D26" i="40"/>
  <c r="H26" i="40"/>
  <c r="L26" i="40"/>
  <c r="P26" i="40"/>
  <c r="T26" i="40"/>
  <c r="X26" i="40"/>
  <c r="AB26" i="40"/>
  <c r="AR55" i="40" s="1"/>
  <c r="AF26" i="40"/>
  <c r="AJ26" i="40"/>
  <c r="AN26" i="40"/>
  <c r="AR26" i="40"/>
  <c r="D55" i="40"/>
  <c r="H55" i="40"/>
  <c r="L55" i="40"/>
  <c r="P55" i="40"/>
  <c r="T55" i="40"/>
  <c r="X55" i="40"/>
  <c r="AB55" i="40"/>
  <c r="AF55" i="40"/>
  <c r="AJ55" i="40"/>
  <c r="AN55" i="40"/>
  <c r="C26" i="40"/>
  <c r="AQ55" i="40" s="1"/>
  <c r="G26" i="40"/>
  <c r="K26" i="40"/>
  <c r="O26" i="40"/>
  <c r="S26" i="40"/>
  <c r="W26" i="40"/>
  <c r="AA26" i="40"/>
  <c r="AE26" i="40"/>
  <c r="AI26" i="40"/>
  <c r="AM26" i="40"/>
  <c r="AQ26" i="40"/>
  <c r="C55" i="40"/>
  <c r="G55" i="40"/>
  <c r="K55" i="40"/>
  <c r="O55" i="40"/>
  <c r="S55" i="40"/>
  <c r="W55" i="40"/>
  <c r="AA55" i="40"/>
  <c r="AE55" i="40"/>
  <c r="AI55" i="40"/>
  <c r="AM55" i="40"/>
  <c r="B26" i="40"/>
  <c r="F26" i="40"/>
  <c r="J26" i="40"/>
  <c r="N26" i="40"/>
  <c r="R26" i="40"/>
  <c r="V26" i="40"/>
  <c r="Z26" i="40"/>
  <c r="AP55" i="40" s="1"/>
  <c r="AD26" i="40"/>
  <c r="AH26" i="40"/>
  <c r="AL26" i="40"/>
  <c r="AP26" i="40"/>
  <c r="B55" i="40"/>
  <c r="F55" i="40"/>
  <c r="J55" i="40"/>
  <c r="N55" i="40"/>
  <c r="R55" i="40"/>
  <c r="V55" i="40"/>
  <c r="Z55" i="40"/>
  <c r="AD55" i="40"/>
  <c r="AH55" i="40"/>
  <c r="AL55" i="40"/>
  <c r="AS54" i="40"/>
  <c r="AR54" i="40"/>
  <c r="AQ54" i="40"/>
  <c r="AP54" i="40"/>
  <c r="AS53" i="40"/>
  <c r="AR53" i="40"/>
  <c r="AQ53" i="40"/>
  <c r="AP53" i="40"/>
  <c r="AS52" i="40"/>
  <c r="AR52" i="40"/>
  <c r="AQ52" i="40"/>
  <c r="AP52" i="40"/>
  <c r="AS51" i="40"/>
  <c r="AR51" i="40"/>
  <c r="AQ51" i="40"/>
  <c r="AP51" i="40"/>
  <c r="AS50" i="40"/>
  <c r="AR50" i="40"/>
  <c r="AQ50" i="40"/>
  <c r="AP50" i="40"/>
  <c r="AS49" i="40"/>
  <c r="AR49" i="40"/>
  <c r="AQ49" i="40"/>
  <c r="AP49" i="40"/>
  <c r="AS48" i="40"/>
  <c r="AR48" i="40"/>
  <c r="AQ48" i="40"/>
  <c r="AP48" i="40"/>
  <c r="AS47" i="40"/>
  <c r="AR47" i="40"/>
  <c r="AQ47" i="40"/>
  <c r="AP47" i="40"/>
  <c r="AS46" i="40"/>
  <c r="AR46" i="40"/>
  <c r="AQ46" i="40"/>
  <c r="AP46" i="40"/>
  <c r="AS45" i="40"/>
  <c r="AR45" i="40"/>
  <c r="AQ45" i="40"/>
  <c r="AP45" i="40"/>
  <c r="AS44" i="40"/>
  <c r="AR44" i="40"/>
  <c r="AQ44" i="40"/>
  <c r="AP44" i="40"/>
  <c r="AS43" i="40"/>
  <c r="AR43" i="40"/>
  <c r="AQ43" i="40"/>
  <c r="AP43" i="40"/>
  <c r="AS42" i="40"/>
  <c r="AR42" i="40"/>
  <c r="AQ42" i="40"/>
  <c r="AP42" i="40"/>
  <c r="AS41" i="40"/>
  <c r="AR41" i="40"/>
  <c r="AQ41" i="40"/>
  <c r="AP41" i="40"/>
  <c r="AS40" i="40"/>
  <c r="AR40" i="40"/>
  <c r="AQ40" i="40"/>
  <c r="AP40" i="40"/>
  <c r="AS39" i="40"/>
  <c r="AR39" i="40"/>
  <c r="AQ39" i="40"/>
  <c r="AP39" i="40"/>
  <c r="AS38" i="40"/>
  <c r="AR38" i="40"/>
  <c r="AQ38" i="40"/>
  <c r="AP38" i="40"/>
  <c r="AS37" i="40"/>
  <c r="AR37" i="40"/>
  <c r="AQ37" i="40"/>
  <c r="AP37" i="40"/>
  <c r="AS36" i="40"/>
  <c r="AR36" i="40"/>
  <c r="AQ36" i="40"/>
  <c r="AP36" i="40"/>
  <c r="AS35" i="40"/>
  <c r="AR35" i="40"/>
  <c r="AQ35" i="40"/>
  <c r="AP35" i="40"/>
  <c r="AS34" i="40"/>
  <c r="AR34" i="40"/>
  <c r="AQ34" i="40"/>
  <c r="AP34" i="40"/>
  <c r="E26" i="37"/>
  <c r="AS55" i="37" s="1"/>
  <c r="I26" i="37"/>
  <c r="M26" i="37"/>
  <c r="Q26" i="37"/>
  <c r="U26" i="37"/>
  <c r="Y26" i="37"/>
  <c r="AC26" i="37"/>
  <c r="AG26" i="37"/>
  <c r="AK26" i="37"/>
  <c r="AO26" i="37"/>
  <c r="AS26" i="37"/>
  <c r="E55" i="37"/>
  <c r="I55" i="37"/>
  <c r="M55" i="37"/>
  <c r="Q55" i="37"/>
  <c r="U55" i="37"/>
  <c r="Y55" i="37"/>
  <c r="AC55" i="37"/>
  <c r="AG55" i="37"/>
  <c r="AK55" i="37"/>
  <c r="AO55" i="37"/>
  <c r="D26" i="37"/>
  <c r="H26" i="37"/>
  <c r="L26" i="37"/>
  <c r="P26" i="37"/>
  <c r="T26" i="37"/>
  <c r="X26" i="37"/>
  <c r="AB26" i="37"/>
  <c r="AR55" i="37" s="1"/>
  <c r="AF26" i="37"/>
  <c r="AJ26" i="37"/>
  <c r="AN26" i="37"/>
  <c r="AR26" i="37"/>
  <c r="D55" i="37"/>
  <c r="H55" i="37"/>
  <c r="L55" i="37"/>
  <c r="P55" i="37"/>
  <c r="T55" i="37"/>
  <c r="X55" i="37"/>
  <c r="AB55" i="37"/>
  <c r="AF55" i="37"/>
  <c r="AJ55" i="37"/>
  <c r="AN55" i="37"/>
  <c r="C26" i="37"/>
  <c r="G26" i="37"/>
  <c r="K26" i="37"/>
  <c r="O26" i="37"/>
  <c r="S26" i="37"/>
  <c r="W26" i="37"/>
  <c r="AA26" i="37"/>
  <c r="AE26" i="37"/>
  <c r="AI26" i="37"/>
  <c r="AM26" i="37"/>
  <c r="AQ26" i="37"/>
  <c r="C55" i="37"/>
  <c r="G55" i="37"/>
  <c r="K55" i="37"/>
  <c r="O55" i="37"/>
  <c r="S55" i="37"/>
  <c r="W55" i="37"/>
  <c r="AA55" i="37"/>
  <c r="AE55" i="37"/>
  <c r="AI55" i="37"/>
  <c r="AM55" i="37"/>
  <c r="AQ55" i="37"/>
  <c r="B26" i="37"/>
  <c r="F26" i="37"/>
  <c r="AP55" i="37" s="1"/>
  <c r="J26" i="37"/>
  <c r="N26" i="37"/>
  <c r="R26" i="37"/>
  <c r="V26" i="37"/>
  <c r="Z26" i="37"/>
  <c r="AD26" i="37"/>
  <c r="AH26" i="37"/>
  <c r="AL26" i="37"/>
  <c r="AP26" i="37"/>
  <c r="B55" i="37"/>
  <c r="F55" i="37"/>
  <c r="J55" i="37"/>
  <c r="N55" i="37"/>
  <c r="R55" i="37"/>
  <c r="V55" i="37"/>
  <c r="Z55" i="37"/>
  <c r="AD55" i="37"/>
  <c r="AH55" i="37"/>
  <c r="AL55" i="37"/>
  <c r="AS54" i="37"/>
  <c r="AR54" i="37"/>
  <c r="AQ54" i="37"/>
  <c r="AP54" i="37"/>
  <c r="AS53" i="37"/>
  <c r="AR53" i="37"/>
  <c r="AQ53" i="37"/>
  <c r="AP53" i="37"/>
  <c r="AS52" i="37"/>
  <c r="AR52" i="37"/>
  <c r="AQ52" i="37"/>
  <c r="AP52" i="37"/>
  <c r="AS51" i="37"/>
  <c r="AR51" i="37"/>
  <c r="AQ51" i="37"/>
  <c r="AP51" i="37"/>
  <c r="AS50" i="37"/>
  <c r="AR50" i="37"/>
  <c r="AQ50" i="37"/>
  <c r="AP50" i="37"/>
  <c r="AS48" i="37"/>
  <c r="AR48" i="37"/>
  <c r="AQ48" i="37"/>
  <c r="AP48" i="37"/>
  <c r="AS47" i="37"/>
  <c r="AR47" i="37"/>
  <c r="AQ47" i="37"/>
  <c r="AP47" i="37"/>
  <c r="AS46" i="37"/>
  <c r="AR46" i="37"/>
  <c r="AQ46" i="37"/>
  <c r="AP46" i="37"/>
  <c r="AS45" i="37"/>
  <c r="AR45" i="37"/>
  <c r="AQ45" i="37"/>
  <c r="AP45" i="37"/>
  <c r="AS44" i="37"/>
  <c r="AR44" i="37"/>
  <c r="AQ44" i="37"/>
  <c r="AP44" i="37"/>
  <c r="AS43" i="37"/>
  <c r="AR43" i="37"/>
  <c r="AQ43" i="37"/>
  <c r="AP43" i="37"/>
  <c r="AS42" i="37"/>
  <c r="AR42" i="37"/>
  <c r="AQ42" i="37"/>
  <c r="AP42" i="37"/>
  <c r="AS41" i="37"/>
  <c r="AR41" i="37"/>
  <c r="AQ41" i="37"/>
  <c r="AP41" i="37"/>
  <c r="AS39" i="37"/>
  <c r="AR39" i="37"/>
  <c r="AQ39" i="37"/>
  <c r="AP39" i="37"/>
  <c r="AS38" i="37"/>
  <c r="AR38" i="37"/>
  <c r="AQ38" i="37"/>
  <c r="AP38" i="37"/>
  <c r="AS37" i="37"/>
  <c r="AR37" i="37"/>
  <c r="AQ37" i="37"/>
  <c r="AP37" i="37"/>
  <c r="AS36" i="37"/>
  <c r="AR36" i="37"/>
  <c r="AQ36" i="37"/>
  <c r="AP36" i="37"/>
  <c r="AS35" i="37"/>
  <c r="AR35" i="37"/>
  <c r="AQ35" i="37"/>
  <c r="AP35" i="37"/>
  <c r="AS34" i="37"/>
  <c r="AR34" i="37"/>
  <c r="AQ34" i="37"/>
  <c r="AP34" i="37"/>
  <c r="I13" i="17"/>
  <c r="D25" i="17" s="1"/>
  <c r="I12" i="17"/>
  <c r="C24" i="17" s="1"/>
  <c r="D24" i="17"/>
  <c r="B24" i="17"/>
  <c r="I11" i="17"/>
  <c r="D23" i="17"/>
  <c r="C23" i="17"/>
  <c r="B23" i="17"/>
  <c r="I10" i="17"/>
  <c r="C22" i="17" s="1"/>
  <c r="D22" i="17"/>
  <c r="I9" i="17"/>
  <c r="D21" i="17" s="1"/>
  <c r="I8" i="17"/>
  <c r="C20" i="17" s="1"/>
  <c r="D20" i="17"/>
  <c r="B20" i="17"/>
  <c r="I7" i="17"/>
  <c r="D19" i="17"/>
  <c r="C19" i="17"/>
  <c r="B19" i="17"/>
  <c r="AF64" i="62" l="1"/>
  <c r="W65" i="68"/>
  <c r="AG64" i="62"/>
  <c r="AF22" i="62"/>
  <c r="AG22" i="62"/>
  <c r="B21" i="17"/>
  <c r="B25" i="17"/>
  <c r="C21" i="17"/>
  <c r="C25" i="17"/>
  <c r="B22" i="17"/>
</calcChain>
</file>

<file path=xl/sharedStrings.xml><?xml version="1.0" encoding="utf-8"?>
<sst xmlns="http://schemas.openxmlformats.org/spreadsheetml/2006/main" count="1590" uniqueCount="319">
  <si>
    <t>TOTALE</t>
  </si>
  <si>
    <t>MEDICI</t>
  </si>
  <si>
    <t>VETERINARI</t>
  </si>
  <si>
    <t>ODONTOIATRI</t>
  </si>
  <si>
    <t>FARMACISTI</t>
  </si>
  <si>
    <t>BIOLOGI</t>
  </si>
  <si>
    <t>CHIMICI</t>
  </si>
  <si>
    <t>FISICI</t>
  </si>
  <si>
    <t>PSICOLOGI</t>
  </si>
  <si>
    <t>DIR. PROFESSIONI SANITARIE</t>
  </si>
  <si>
    <t>PERS. INFERMIERISTICO</t>
  </si>
  <si>
    <t>PERS. TECNICO SANITARIO</t>
  </si>
  <si>
    <t>PERS. VIGILANZA ED ISPEZIONE</t>
  </si>
  <si>
    <t>PERS. FUNZ. RIABILITATIVE</t>
  </si>
  <si>
    <t>PROFILO RUOLO PROFESSIONALE</t>
  </si>
  <si>
    <t>DIR. RUOLO PROFESSIONALE</t>
  </si>
  <si>
    <t>PROFILO RUOLO TECNICO</t>
  </si>
  <si>
    <t>DIR. RUOLO TECNICO</t>
  </si>
  <si>
    <t>PROFILO RUOLO AMMINISTRATIVO</t>
  </si>
  <si>
    <t>DIR. RUOLO AMMINISTRATIVO</t>
  </si>
  <si>
    <t>ALTRO PERSONALE</t>
  </si>
  <si>
    <t>CATEGORIA</t>
  </si>
  <si>
    <t>NORD</t>
  </si>
  <si>
    <t>CENTRO</t>
  </si>
  <si>
    <t>SUD</t>
  </si>
  <si>
    <t>ISOLE</t>
  </si>
  <si>
    <t>Uomini</t>
  </si>
  <si>
    <t>Donne</t>
  </si>
  <si>
    <t>Totale</t>
  </si>
  <si>
    <t>Piemonte</t>
  </si>
  <si>
    <t>Valle d'Aosta</t>
  </si>
  <si>
    <t>Lombardia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</si>
  <si>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</si>
  <si>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</si>
  <si>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</si>
  <si>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</si>
  <si>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</si>
  <si>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</si>
  <si>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</si>
  <si>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</si>
  <si>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</si>
  <si>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</si>
  <si>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</si>
  <si>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</si>
  <si>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</si>
  <si>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</si>
  <si>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Emilia Romagna</t>
  </si>
  <si>
    <t>Prov. A. Trento</t>
  </si>
  <si>
    <t>Prov.A. Bolzano</t>
  </si>
  <si>
    <t>Friuli.V. Giulia</t>
  </si>
  <si>
    <t>DIRIGENTI SANITARI NON MEDICI</t>
  </si>
  <si>
    <t>In servizio</t>
  </si>
  <si>
    <t>STRUTTURA COMPLESSA</t>
  </si>
  <si>
    <t>STRUTTURA SEMPLICE</t>
  </si>
  <si>
    <t>ALTRO</t>
  </si>
  <si>
    <t>PROFILI RUOLO SANITARIO -PERSONALE INFERMIERISTICO</t>
  </si>
  <si>
    <t>PROFILI RUOLO SANITARIO-PERS.FUNZIONI RIABILITATIV</t>
  </si>
  <si>
    <t>PROFILI RUOLO SANITARIO - PERS. TECNICO SANITARIO</t>
  </si>
  <si>
    <t>PROFILI RUOLO SANITARIO-PERS.VIGILANZA E ISPEZIONE</t>
  </si>
  <si>
    <t>PROFILI RUOLO PROFESSIONALE</t>
  </si>
  <si>
    <t>DIRIGENTI RUOLO TECNICO</t>
  </si>
  <si>
    <t>PROFILI RUOLO TECNICO</t>
  </si>
  <si>
    <t>DIRIGENTI RUOLO AMMINISTRATIVO</t>
  </si>
  <si>
    <t>PROFILI RUOLO AMMINISTRATIVO</t>
  </si>
  <si>
    <t>PERSONALE CONTRATTISTA</t>
  </si>
  <si>
    <t>Elaborazioni a cura della Direzione generale del sistema informativo e statistico su dati del conto annuale - Tab. 2</t>
  </si>
  <si>
    <t>Flessibile</t>
  </si>
  <si>
    <t>di cui determinato</t>
  </si>
  <si>
    <t>Elaborazioni a cura della Direzione generale del sistema informativo e statistico su dati del conto annuale - Tab. 1B</t>
  </si>
  <si>
    <t>Elaborazioni a cura della Direzione generale del sistema informativo e statistico su dati del conto annuale - Tab. 7</t>
  </si>
  <si>
    <t>Fino a 29 anni</t>
  </si>
  <si>
    <t>65 anni e oltre</t>
  </si>
  <si>
    <t>Elaborazioni a cura della Direzione generale del sistema informativo e statistico su dati del conto annuale - Tab. 8</t>
  </si>
  <si>
    <t>Tra 30 e 39 anni</t>
  </si>
  <si>
    <t>Tra 40 e 49 anni</t>
  </si>
  <si>
    <t>Tra 50 e 59 anni</t>
  </si>
  <si>
    <t>Tra 60 e 64 anni</t>
  </si>
  <si>
    <t>Personale cessato dal servizio</t>
  </si>
  <si>
    <t>Puro</t>
  </si>
  <si>
    <t>Mobilità</t>
  </si>
  <si>
    <t>Altro</t>
  </si>
  <si>
    <t>Elaborazioni a cura della Direzione generale del sistema informativo e statistico su dati del conto annuale - Tab. 5</t>
  </si>
  <si>
    <t>Personale assunto in servizio</t>
  </si>
  <si>
    <t>Elaborazioni a cura della Direzione generale del sistema informativo e statistico su dati del conto annuale - Tab. 6</t>
  </si>
  <si>
    <t>Tempo indeterminato</t>
  </si>
  <si>
    <t>(POLICLINICI UNIVERSITARI PRIVATI, IRCCS PRIVATI, OSPEDALI CLASSIFICATI, ISTITUTI QUALIFICATI, ENTI DI RICERCA, CASE DI CURA PRIVATE)</t>
  </si>
  <si>
    <t>Elaborazioni a cura della Direzione generale del sistema informativo e statistico su dati del conto annuale - Tab. 1</t>
  </si>
  <si>
    <t>Tempo pieno e tempo parziale</t>
  </si>
  <si>
    <t>FATTORE_DI_ORDINAMENTO</t>
  </si>
  <si>
    <t>Tempo indeterminato e tempo determinato</t>
  </si>
  <si>
    <t>di cui donne</t>
  </si>
  <si>
    <t>Fascia 0-5</t>
  </si>
  <si>
    <t>Fascia 6-15</t>
  </si>
  <si>
    <t>Fascia 16-25</t>
  </si>
  <si>
    <t>Fascia 26-35</t>
  </si>
  <si>
    <t>Fascia 36-40</t>
  </si>
  <si>
    <t>Fascia oltre 40</t>
  </si>
  <si>
    <t>%</t>
  </si>
  <si>
    <t>TIPO STRUTTURA</t>
  </si>
  <si>
    <t>di cui  Ospedali a gestione diretta</t>
  </si>
  <si>
    <t>Azienda Ospedaliera</t>
  </si>
  <si>
    <t>Azienda ospedaliera Universitaria</t>
  </si>
  <si>
    <t>Istituto di ricovero e cura a carattere scientifico</t>
  </si>
  <si>
    <t>ASL, ISPO, Ares Lazio e Lombardia</t>
  </si>
  <si>
    <t>Anno: 2017</t>
  </si>
  <si>
    <t>SPECIALIZZAZIONE</t>
  </si>
  <si>
    <t xml:space="preserve">TEMPO INDETERMINATO </t>
  </si>
  <si>
    <t xml:space="preserve">15 SEPTIES </t>
  </si>
  <si>
    <t>UNIVERSITARI</t>
  </si>
  <si>
    <t>AREA FUNZIONALE DEI SERVIZI</t>
  </si>
  <si>
    <t>CODICE</t>
  </si>
  <si>
    <t>SMS002</t>
  </si>
  <si>
    <t>ANATOMIA PATOLOGICA</t>
  </si>
  <si>
    <t>SMS003</t>
  </si>
  <si>
    <t>SMS004</t>
  </si>
  <si>
    <t>AUDIOLOGIA E FONIATRIA</t>
  </si>
  <si>
    <t>SMS005</t>
  </si>
  <si>
    <t>SMS018</t>
  </si>
  <si>
    <t>SMS020</t>
  </si>
  <si>
    <t>GENETICA MEDICA</t>
  </si>
  <si>
    <t>SMS023</t>
  </si>
  <si>
    <t>IGIENE E MEDICINA PREVENTIVA</t>
  </si>
  <si>
    <t>SMS026</t>
  </si>
  <si>
    <t>MEDICINA DEL LAVORO</t>
  </si>
  <si>
    <t>SMS029</t>
  </si>
  <si>
    <t>MEDICINA FISICA E RIABILITAZIONE</t>
  </si>
  <si>
    <t>SMS031</t>
  </si>
  <si>
    <t>MEDICINA LEGALE</t>
  </si>
  <si>
    <t>SMS032</t>
  </si>
  <si>
    <t>MEDICINA NUCLEARE</t>
  </si>
  <si>
    <t>SMS034</t>
  </si>
  <si>
    <t>MICROBIOLOGIA E VIROLOGIA</t>
  </si>
  <si>
    <t>SMS044</t>
  </si>
  <si>
    <t>SMS048</t>
  </si>
  <si>
    <t>RADIODIAGNOSTICA</t>
  </si>
  <si>
    <t>SMS049</t>
  </si>
  <si>
    <t>RADIOTERAPIA</t>
  </si>
  <si>
    <t>SMS051</t>
  </si>
  <si>
    <t>SCIENZA DELL'ALIMENTAZIONE</t>
  </si>
  <si>
    <t>SMS058</t>
  </si>
  <si>
    <t>AREA FUNZIONALE DI CHIRURGIA</t>
  </si>
  <si>
    <t>SMS006</t>
  </si>
  <si>
    <t>CARDIOCHIRURGIA</t>
  </si>
  <si>
    <t>SMS008</t>
  </si>
  <si>
    <t>SMS009</t>
  </si>
  <si>
    <t>CHIRURGIA GENERALE</t>
  </si>
  <si>
    <t>SMS010</t>
  </si>
  <si>
    <t>CHIRURGIA MAXILLO-FACCIALE</t>
  </si>
  <si>
    <t>SMS011</t>
  </si>
  <si>
    <t>CHIRURGIA PEDIATRICA</t>
  </si>
  <si>
    <t>SMS012</t>
  </si>
  <si>
    <t>CHIRURGIA PLASTICA, RICOSTRUTTIVA ED ESTETICA</t>
  </si>
  <si>
    <t>SMS013</t>
  </si>
  <si>
    <t>CHIRURGIA TORACICA</t>
  </si>
  <si>
    <t>SMS014</t>
  </si>
  <si>
    <t>CHIRURGIA VASCOLARE</t>
  </si>
  <si>
    <t>SMS022</t>
  </si>
  <si>
    <t>GINECOLOGIA E OSTETRICIA</t>
  </si>
  <si>
    <t>SMS036</t>
  </si>
  <si>
    <t>NEUROCHIRURGIA</t>
  </si>
  <si>
    <t>SMS040</t>
  </si>
  <si>
    <t>OFTALMOLOGIA</t>
  </si>
  <si>
    <t>SMS042</t>
  </si>
  <si>
    <t>ORTOPEDIA E TRAUMATOLOGIA</t>
  </si>
  <si>
    <t>SMS043</t>
  </si>
  <si>
    <t>OTORINOLARINGOIATRIA</t>
  </si>
  <si>
    <t>SMS053</t>
  </si>
  <si>
    <t>UROLOGIA</t>
  </si>
  <si>
    <t>AREA FUNZIONALE DI MEDICINA</t>
  </si>
  <si>
    <t>SMS001</t>
  </si>
  <si>
    <t>ALLERGOLOGIA ED IMMUNOLOGIA CLINICA</t>
  </si>
  <si>
    <t>SMS046</t>
  </si>
  <si>
    <t>PSICHIATRIA</t>
  </si>
  <si>
    <t>SMS007</t>
  </si>
  <si>
    <t>MALATTIE DELL'APPARATO CARDIOVASCOLARE</t>
  </si>
  <si>
    <t>SMS015</t>
  </si>
  <si>
    <t>DERMATOLOGIA E VENEREOLOGIA</t>
  </si>
  <si>
    <t>SMS016</t>
  </si>
  <si>
    <t>EMATOLOGIA</t>
  </si>
  <si>
    <t>SMS017</t>
  </si>
  <si>
    <t>SMS019</t>
  </si>
  <si>
    <t>GASTROENTEROLOGIA</t>
  </si>
  <si>
    <t>SMS021</t>
  </si>
  <si>
    <t>GERIATRIA</t>
  </si>
  <si>
    <t>SMS024</t>
  </si>
  <si>
    <t>MALATTIE DELL'APPARATO RESPIRATORIO</t>
  </si>
  <si>
    <t>SMS025</t>
  </si>
  <si>
    <t>SMS027</t>
  </si>
  <si>
    <t>SMS028</t>
  </si>
  <si>
    <t>SMS030</t>
  </si>
  <si>
    <t>MEDICINA INTERNA</t>
  </si>
  <si>
    <t>SMS033</t>
  </si>
  <si>
    <t>SMS035</t>
  </si>
  <si>
    <t>NEFROLOGIA</t>
  </si>
  <si>
    <t>SMS037</t>
  </si>
  <si>
    <t>SMS038</t>
  </si>
  <si>
    <t>NEUROLOGIA</t>
  </si>
  <si>
    <t>SMS039</t>
  </si>
  <si>
    <t>NEUROPSICHIATRIA INFANTILE</t>
  </si>
  <si>
    <t>SMS041</t>
  </si>
  <si>
    <t>ONCOLOGIA MEDICA</t>
  </si>
  <si>
    <t>SMS045</t>
  </si>
  <si>
    <t>PEDIATRIA</t>
  </si>
  <si>
    <t>SMS047</t>
  </si>
  <si>
    <t>SMS050</t>
  </si>
  <si>
    <t>REUMATOLOGIA</t>
  </si>
  <si>
    <t>SMS056</t>
  </si>
  <si>
    <t>MEDICINA DI EMERGENZA - URGENZA</t>
  </si>
  <si>
    <t>SMS057</t>
  </si>
  <si>
    <t>MEDICINA TERMALE</t>
  </si>
  <si>
    <t>SMS054</t>
  </si>
  <si>
    <t>ALTRE SPECIALIZZAZIONI</t>
  </si>
  <si>
    <t>SMS055</t>
  </si>
  <si>
    <t>SENZA SPECIALIZZAZIONE</t>
  </si>
  <si>
    <t xml:space="preserve">Totale </t>
  </si>
  <si>
    <t>Elaborazioni a cura della Direzione generale del sistema informativo e statistico su dati del conto annuale - Tab. 1F</t>
  </si>
  <si>
    <t>Policlinico universitario privato</t>
  </si>
  <si>
    <t>Istituto di ricovero e cura a carattere scientifico privato</t>
  </si>
  <si>
    <t>Ospedale classificato o assimilato</t>
  </si>
  <si>
    <t>Casa di cura privata convenzionata</t>
  </si>
  <si>
    <t>Casa di cura privata non convenzionata</t>
  </si>
  <si>
    <t xml:space="preserve">Istituto sanitario privato qualificato presidio USL </t>
  </si>
  <si>
    <t xml:space="preserve">Ente di ricerca </t>
  </si>
  <si>
    <t>Dipendenti</t>
  </si>
  <si>
    <t>Altro rapporto</t>
  </si>
  <si>
    <t>Elaborazioni a cura della Direzione generale del sistema informativo e statistico su dati del conto annuale - Tab. 1Fbis</t>
  </si>
  <si>
    <t>15 septies</t>
  </si>
  <si>
    <t>Universitari</t>
  </si>
  <si>
    <t>ASSUNTI PURI</t>
  </si>
  <si>
    <t>MOBILITA'</t>
  </si>
  <si>
    <t xml:space="preserve">PER ALTRE CAUSE </t>
  </si>
  <si>
    <t>ASSUNTI</t>
  </si>
  <si>
    <t>Altro comparto</t>
  </si>
  <si>
    <t>Stesso comparto</t>
  </si>
  <si>
    <t xml:space="preserve">PER CONCORSO </t>
  </si>
  <si>
    <t>ASSUNZ. CHIAMATA DIR.</t>
  </si>
  <si>
    <t xml:space="preserve">ASSUNZ. CHIAMATA NUM. </t>
  </si>
  <si>
    <t xml:space="preserve">ALTRE AMM. L.59/97 LSU </t>
  </si>
  <si>
    <t>Elaborazioni a cura della Direzione generale del sistema informativo e statistico su dati del conto annuale - Tab.6</t>
  </si>
  <si>
    <t xml:space="preserve">DIPENDENTI </t>
  </si>
  <si>
    <t xml:space="preserve">ALTRO RAPPORTO </t>
  </si>
  <si>
    <t>Classificazione Decreto Ministeriale 29/03/2001 - G.U. 23/5/2001 n. 118</t>
  </si>
  <si>
    <t>Totale tempo indeterminato</t>
  </si>
  <si>
    <t>Totale tempo determinato</t>
  </si>
  <si>
    <t>Figura professionale</t>
  </si>
  <si>
    <t>Tempo determinato</t>
  </si>
  <si>
    <t>AREA INFERMIERISTICA ED OSTETRICA</t>
  </si>
  <si>
    <t>INFERMIERE</t>
  </si>
  <si>
    <t>INFERMIERE PEDIATRICO</t>
  </si>
  <si>
    <t>OSTETRICA</t>
  </si>
  <si>
    <t>AREA DELLA RIABILITAZIONE</t>
  </si>
  <si>
    <t>EDUCATORE PROFESSIONALE</t>
  </si>
  <si>
    <t>FISIOTERAPISTA</t>
  </si>
  <si>
    <t>LOGOPEDISTA</t>
  </si>
  <si>
    <t>ORTOTTISTA</t>
  </si>
  <si>
    <t>PODOLOGO</t>
  </si>
  <si>
    <t>TERAPISTA NEUROPSICOMOTRICITA’ ETA’ EVOLUTIVA</t>
  </si>
  <si>
    <t>TERAPISTA OCCUPAZIONALE</t>
  </si>
  <si>
    <t>AREA TECNICA E  DELLA PREVENZIONE</t>
  </si>
  <si>
    <t>Area Tecnica Assistenziale</t>
  </si>
  <si>
    <t>DIETISTA</t>
  </si>
  <si>
    <t>IGIENISTA DENTALE</t>
  </si>
  <si>
    <t>TECNICO AUDIOPROTESISTA</t>
  </si>
  <si>
    <t>TECNICO FISIOPATOLOGIA CARDIO</t>
  </si>
  <si>
    <t>TECNICO ORTOPEDICO</t>
  </si>
  <si>
    <t>Area Tecnica Diagnostica</t>
  </si>
  <si>
    <t>TECNICO AUDIOMETRISTA</t>
  </si>
  <si>
    <t>TECNICO LABORATORIO BIOMEDICO</t>
  </si>
  <si>
    <t>TECNICO NEUROFISIOPATOLOGIA</t>
  </si>
  <si>
    <t>TECNICO RADIOLOGIA MEDICA</t>
  </si>
  <si>
    <t>Area Tecnica della Prevenzione</t>
  </si>
  <si>
    <t>ASSISTENTE SANITARIO</t>
  </si>
  <si>
    <t>TECNICO PREVENZIONE</t>
  </si>
  <si>
    <t>ALTRI OPERATORI</t>
  </si>
  <si>
    <t>INFERMIERE GENERICO</t>
  </si>
  <si>
    <t>INFERMIERE PSICHIATRICO 1 ANNO SCUOLA</t>
  </si>
  <si>
    <t>MASSAGGIATORE/MASSOFISIOTERAPISTA</t>
  </si>
  <si>
    <t>MASSAGGIATORE NON VEDENTE</t>
  </si>
  <si>
    <t>ODONTOTECNICO</t>
  </si>
  <si>
    <t>OTTICO</t>
  </si>
  <si>
    <t>PUERICULTRICE</t>
  </si>
  <si>
    <t>TECNICO EDUCAZIONE E RIABILIT. PSICHIATRICA E PSICOSOC</t>
  </si>
  <si>
    <t>Elaborazioni a cura della Direzione generale del sistema informativo e statistico su dati del conto annuale - Tab. 1A</t>
  </si>
  <si>
    <t>(ASL, AO, AOU, IRCCS PUBBLICI, ESTAR TOSCANA, ISPO, ARES LAZIO, AREU e AGENZIA CSS LOMBARDIA, AZIENDA ZERO VENETO, A.Li.Sa LIGURIA)</t>
  </si>
  <si>
    <t>DIRIGENTI PROFESSIONI SANITARIE</t>
  </si>
  <si>
    <t>SPECIALISTI AMBULATORIALI</t>
  </si>
  <si>
    <t>ANESTESIA, RIANIMAZIONE, TERAPIA INTENSIVA E DEL DOLORE</t>
  </si>
  <si>
    <t>SMS060</t>
  </si>
  <si>
    <t>FARMACOLOGIA E TOSSICOLOGIA CLINICA</t>
  </si>
  <si>
    <t>SMS059</t>
  </si>
  <si>
    <t>PATOLOGIA CLINICA E BIOCHIMICA CLINICA</t>
  </si>
  <si>
    <t>STATISTICA SANITARIA E BIOMETRIA</t>
  </si>
  <si>
    <t>ENDOCRINOLOGIA E MALATTIE DEL METABOLISMO</t>
  </si>
  <si>
    <t>SMS061</t>
  </si>
  <si>
    <t>MALATTIE INFETTIVE E TROPICALI</t>
  </si>
  <si>
    <t>MEDICINA DELLO SPORT E DELL'ESERCIZIO FISICO</t>
  </si>
  <si>
    <t>MEDICINA DI COMUNITA' E DELLE CURE PRIMARIE</t>
  </si>
  <si>
    <t>PROFILO RUOLO RICERCA SANITARIA</t>
  </si>
  <si>
    <t>IN SERVIZIO</t>
  </si>
  <si>
    <t>TOTALE UNIVERSITARI</t>
  </si>
  <si>
    <t>DISTRIBUZIONE REGIONALE DEL PERSONALE A TEMPO INDETERMINATO E PERSONALE DIRIGENTE PER CATEGORIA  - ANNO 2022 (31/12/2022)</t>
  </si>
  <si>
    <t>Personale Dirigente a tempo indeterminato per categoria e tipo incarico – anno 2022 (31/12/2022)</t>
  </si>
  <si>
    <t>DISTRIBUZIONE REGIONALE DEL PERSONALE CON RAPPORTO DI LAVORO FLESSIBILE PER CATEGORIA ANNO 2022 (31/12/2022)</t>
  </si>
  <si>
    <t>PERSONALE UNIVERSITARIO  PER CATEGORIA E ZONA GEOGRAFICA - ANNO 2022 (31/12/2022)</t>
  </si>
  <si>
    <t>PERSONALE UNIVERSITARIO PER CATEGORIA E REGIONI - ANNO 2022 (31/12/2022)</t>
  </si>
  <si>
    <t>PERSONALE A TEMPO INDETERMINATO E PERSONALE DIRIGENTE PER CATEGORIA E PER CLASSI DI ANZIANITA' DI SERVIZIO - ANNO 2022 (31/12/2022)</t>
  </si>
  <si>
    <t>PERSONALE A TEMPO INDETERMINATO E PERSONALE DIRIGENTE PER CATEGORIA E PER CLASSI DI ETA' - ANNO 2022 (31/12/2022)</t>
  </si>
  <si>
    <t xml:space="preserve">DISTRIBUZIONE REGIONALE DEL PERSONALE A TEMPO INDETERMINATO E PERSONALE DIRIGENTE CESSATO NELL' ANNO 2022 PER CATEGORIA </t>
  </si>
  <si>
    <t>PERSONALE A TEMPO INDETERMINATO E PERSONALE DIRIGENTE CESSATO DAL SERVIZIO NEL CORSO DELL'ANNO 2022 PER CATEGORIA E ZONA GEOGRAFICA</t>
  </si>
  <si>
    <t>PERSONALE A TEMPO INDETERMINATO E PERSONALE DIRIGENTE ASSUNTO IN  SERVIZIO NEL CORSO DELL'ANNO 2022 PER CATEGORIA</t>
  </si>
  <si>
    <t>Stabilizzato PROCEDURE ex Art35, c.3-Bis d.lgs 165/01</t>
  </si>
  <si>
    <t>Stabilizzato PROCEDURE ex Art 20 d.lgs. 75/2017</t>
  </si>
  <si>
    <t>PERSONALE A TEMPO INDETERMINATO E PERSONALE DIRIGENTE ASSUNTO IN  SERVIZIO NEL CORSO DELL'ANNO 2022 PER CATEGORIA E REGIONE</t>
  </si>
  <si>
    <t>DISTRIBUZIONE DEL PERSONALE PER FIGURA PROFESSIONALE E PER ZONA GEOGRAFICA - ANNO 2022 (31/12/2022)</t>
  </si>
  <si>
    <t>TECNICO DELLA RIABILITAZIONE PSICHIATRICA</t>
  </si>
  <si>
    <t>DIRIGENTI MEDICI PER SPECIALITA, TIPO DI RAPPORTO DI LAVORO  - ANNO 2022 (31/12/2022)</t>
  </si>
  <si>
    <t>DIRIGENTI MEDICI PER TIPO DI RAPPORTO DI LAVORO E TIPO STRUTTURA SANITARIA - ANNO 2022 (31/12/2022)</t>
  </si>
  <si>
    <t>DIRIGENTI MEDICI PER SPECIALITA' E TIPO DI RAPPORTO DI LAVORO - ANNO 2022 (31/12/2022)</t>
  </si>
  <si>
    <t>DIRIGENTI MEDICI PER SPECIALITA, TIPO DI RAPPORTO DI LAVORO E TIPO STRUTTURA - ANNO 2022 (31/12/2022)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</si>
</sst>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9" formatCode="_(* #,##0.00_);_(* \(#,##0.00\);_(* &quot;-&quot;??_);_(@_)"/>
    <numFmt numFmtId="180" formatCode="_(* #,##0.0_);_(* \(#,##0.0\);_(* &quot;-&quot;??_);_(@_)"/>
    <numFmt numFmtId="181" formatCode="_(* #,##0_);_(* \(#,##0\);_(* &quot;-&quot;??_);_(@_)"/>
    <numFmt numFmtId="194" formatCode="#,##0.00%"/>
    <numFmt numFmtId="196" formatCode="0.0%"/>
  </numFmts>
  <fonts count="33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1"/>
      <name val="Arial"/>
      <family val="2"/>
    </font>
    <font>
      <b/>
      <sz val="6"/>
      <color indexed="8"/>
      <name val="Arial"/>
      <family val="2"/>
    </font>
    <font>
      <b/>
      <sz val="9"/>
      <color indexed="9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9"/>
      <color indexed="9"/>
      <name val="Arial"/>
      <family val="2"/>
    </font>
    <font>
      <b/>
      <i/>
      <sz val="14"/>
      <name val="Arial"/>
      <family val="2"/>
    </font>
    <font>
      <sz val="10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thin">
        <color indexed="3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/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31"/>
      </bottom>
      <diagonal/>
    </border>
    <border>
      <left style="thin">
        <color indexed="64"/>
      </left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3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33">
    <xf numFmtId="0" fontId="0" fillId="0" borderId="0" xfId="0"/>
    <xf numFmtId="0" fontId="3" fillId="2" borderId="0" xfId="0" applyFont="1" applyFill="1" applyAlignment="1">
      <alignment vertical="center"/>
    </xf>
    <xf numFmtId="0" fontId="7" fillId="0" borderId="0" xfId="0" applyFont="1" applyAlignment="1"/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/>
    <xf numFmtId="181" fontId="0" fillId="0" borderId="0" xfId="0" applyNumberFormat="1"/>
    <xf numFmtId="3" fontId="5" fillId="2" borderId="2" xfId="0" applyNumberFormat="1" applyFont="1" applyFill="1" applyBorder="1" applyAlignment="1">
      <alignment horizontal="right" wrapText="1"/>
    </xf>
    <xf numFmtId="3" fontId="9" fillId="2" borderId="3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wrapText="1"/>
    </xf>
    <xf numFmtId="181" fontId="14" fillId="2" borderId="11" xfId="0" applyNumberFormat="1" applyFont="1" applyFill="1" applyBorder="1" applyAlignment="1">
      <alignment vertical="center"/>
    </xf>
    <xf numFmtId="181" fontId="14" fillId="2" borderId="12" xfId="0" applyNumberFormat="1" applyFont="1" applyFill="1" applyBorder="1" applyAlignment="1">
      <alignment vertical="center"/>
    </xf>
    <xf numFmtId="181" fontId="14" fillId="2" borderId="13" xfId="0" applyNumberFormat="1" applyFont="1" applyFill="1" applyBorder="1" applyAlignment="1">
      <alignment vertical="center"/>
    </xf>
    <xf numFmtId="181" fontId="14" fillId="2" borderId="14" xfId="0" applyNumberFormat="1" applyFont="1" applyFill="1" applyBorder="1" applyAlignment="1">
      <alignment vertical="center"/>
    </xf>
    <xf numFmtId="181" fontId="14" fillId="2" borderId="15" xfId="0" applyNumberFormat="1" applyFont="1" applyFill="1" applyBorder="1" applyAlignment="1">
      <alignment vertical="center"/>
    </xf>
    <xf numFmtId="181" fontId="14" fillId="2" borderId="16" xfId="0" applyNumberFormat="1" applyFont="1" applyFill="1" applyBorder="1" applyAlignment="1">
      <alignment vertical="center"/>
    </xf>
    <xf numFmtId="0" fontId="6" fillId="2" borderId="17" xfId="0" applyFont="1" applyFill="1" applyBorder="1" applyAlignment="1">
      <alignment horizontal="left" wrapText="1"/>
    </xf>
    <xf numFmtId="181" fontId="14" fillId="2" borderId="18" xfId="0" applyNumberFormat="1" applyFont="1" applyFill="1" applyBorder="1" applyAlignment="1">
      <alignment vertical="center"/>
    </xf>
    <xf numFmtId="181" fontId="14" fillId="2" borderId="19" xfId="0" applyNumberFormat="1" applyFont="1" applyFill="1" applyBorder="1" applyAlignment="1">
      <alignment vertical="center"/>
    </xf>
    <xf numFmtId="181" fontId="14" fillId="2" borderId="20" xfId="0" applyNumberFormat="1" applyFont="1" applyFill="1" applyBorder="1" applyAlignment="1">
      <alignment vertical="center"/>
    </xf>
    <xf numFmtId="0" fontId="14" fillId="2" borderId="21" xfId="0" applyFont="1" applyFill="1" applyBorder="1" applyAlignment="1">
      <alignment horizontal="left" vertical="center"/>
    </xf>
    <xf numFmtId="181" fontId="14" fillId="2" borderId="2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81" fontId="3" fillId="2" borderId="0" xfId="0" applyNumberFormat="1" applyFont="1" applyFill="1" applyAlignment="1">
      <alignment vertical="center"/>
    </xf>
    <xf numFmtId="3" fontId="6" fillId="2" borderId="2" xfId="0" applyNumberFormat="1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/>
    </xf>
    <xf numFmtId="0" fontId="26" fillId="4" borderId="0" xfId="0" applyFont="1" applyFill="1"/>
    <xf numFmtId="3" fontId="6" fillId="2" borderId="2" xfId="0" applyNumberFormat="1" applyFont="1" applyFill="1" applyBorder="1" applyAlignment="1">
      <alignment horizontal="right" wrapText="1"/>
    </xf>
    <xf numFmtId="3" fontId="5" fillId="2" borderId="15" xfId="3" applyNumberFormat="1" applyFont="1" applyFill="1" applyBorder="1" applyAlignment="1">
      <alignment horizontal="right"/>
    </xf>
    <xf numFmtId="3" fontId="5" fillId="2" borderId="16" xfId="3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49" fontId="27" fillId="3" borderId="25" xfId="0" applyNumberFormat="1" applyFont="1" applyFill="1" applyBorder="1" applyAlignment="1">
      <alignment horizontal="left" vertical="center"/>
    </xf>
    <xf numFmtId="49" fontId="27" fillId="3" borderId="26" xfId="0" applyNumberFormat="1" applyFont="1" applyFill="1" applyBorder="1" applyAlignment="1">
      <alignment horizontal="left" vertical="center"/>
    </xf>
    <xf numFmtId="49" fontId="27" fillId="3" borderId="27" xfId="0" applyNumberFormat="1" applyFont="1" applyFill="1" applyBorder="1" applyAlignment="1">
      <alignment horizontal="left" vertical="center"/>
    </xf>
    <xf numFmtId="49" fontId="28" fillId="3" borderId="14" xfId="0" applyNumberFormat="1" applyFont="1" applyFill="1" applyBorder="1" applyAlignment="1">
      <alignment horizontal="left"/>
    </xf>
    <xf numFmtId="3" fontId="16" fillId="2" borderId="28" xfId="3" applyNumberFormat="1" applyFont="1" applyFill="1" applyBorder="1" applyAlignment="1">
      <alignment horizontal="right"/>
    </xf>
    <xf numFmtId="3" fontId="16" fillId="2" borderId="12" xfId="3" applyNumberFormat="1" applyFont="1" applyFill="1" applyBorder="1" applyAlignment="1">
      <alignment horizontal="right"/>
    </xf>
    <xf numFmtId="3" fontId="16" fillId="2" borderId="13" xfId="3" applyNumberFormat="1" applyFont="1" applyFill="1" applyBorder="1" applyAlignment="1">
      <alignment horizontal="right"/>
    </xf>
    <xf numFmtId="3" fontId="16" fillId="2" borderId="11" xfId="3" applyNumberFormat="1" applyFont="1" applyFill="1" applyBorder="1" applyAlignment="1">
      <alignment horizontal="right"/>
    </xf>
    <xf numFmtId="3" fontId="16" fillId="2" borderId="29" xfId="3" applyNumberFormat="1" applyFont="1" applyFill="1" applyBorder="1" applyAlignment="1">
      <alignment horizontal="right"/>
    </xf>
    <xf numFmtId="3" fontId="16" fillId="2" borderId="15" xfId="3" applyNumberFormat="1" applyFont="1" applyFill="1" applyBorder="1" applyAlignment="1">
      <alignment horizontal="right"/>
    </xf>
    <xf numFmtId="3" fontId="16" fillId="2" borderId="16" xfId="3" applyNumberFormat="1" applyFont="1" applyFill="1" applyBorder="1" applyAlignment="1">
      <alignment horizontal="right"/>
    </xf>
    <xf numFmtId="3" fontId="16" fillId="2" borderId="14" xfId="3" applyNumberFormat="1" applyFont="1" applyFill="1" applyBorder="1" applyAlignment="1">
      <alignment horizontal="right"/>
    </xf>
    <xf numFmtId="49" fontId="17" fillId="2" borderId="7" xfId="0" applyNumberFormat="1" applyFont="1" applyFill="1" applyBorder="1" applyAlignment="1">
      <alignment horizontal="left"/>
    </xf>
    <xf numFmtId="3" fontId="17" fillId="2" borderId="22" xfId="3" applyNumberFormat="1" applyFont="1" applyFill="1" applyBorder="1" applyAlignment="1">
      <alignment horizontal="right"/>
    </xf>
    <xf numFmtId="3" fontId="17" fillId="2" borderId="30" xfId="3" applyNumberFormat="1" applyFont="1" applyFill="1" applyBorder="1" applyAlignment="1">
      <alignment horizontal="right"/>
    </xf>
    <xf numFmtId="3" fontId="17" fillId="2" borderId="31" xfId="3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9" fontId="27" fillId="3" borderId="32" xfId="0" applyNumberFormat="1" applyFont="1" applyFill="1" applyBorder="1" applyAlignment="1">
      <alignment horizontal="left" vertical="center"/>
    </xf>
    <xf numFmtId="3" fontId="16" fillId="2" borderId="33" xfId="3" applyNumberFormat="1" applyFont="1" applyFill="1" applyBorder="1" applyAlignment="1">
      <alignment horizontal="right"/>
    </xf>
    <xf numFmtId="3" fontId="17" fillId="2" borderId="34" xfId="3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49" fontId="29" fillId="3" borderId="25" xfId="0" applyNumberFormat="1" applyFont="1" applyFill="1" applyBorder="1" applyAlignment="1">
      <alignment horizontal="center" vertical="center"/>
    </xf>
    <xf numFmtId="49" fontId="29" fillId="3" borderId="26" xfId="0" applyNumberFormat="1" applyFont="1" applyFill="1" applyBorder="1" applyAlignment="1">
      <alignment horizontal="center" vertical="center"/>
    </xf>
    <xf numFmtId="49" fontId="29" fillId="3" borderId="27" xfId="0" applyNumberFormat="1" applyFont="1" applyFill="1" applyBorder="1" applyAlignment="1">
      <alignment horizontal="center" vertical="center"/>
    </xf>
    <xf numFmtId="49" fontId="30" fillId="3" borderId="35" xfId="0" applyNumberFormat="1" applyFont="1" applyFill="1" applyBorder="1" applyAlignment="1">
      <alignment horizontal="left"/>
    </xf>
    <xf numFmtId="49" fontId="30" fillId="3" borderId="36" xfId="0" applyNumberFormat="1" applyFont="1" applyFill="1" applyBorder="1" applyAlignment="1">
      <alignment horizontal="left"/>
    </xf>
    <xf numFmtId="49" fontId="9" fillId="2" borderId="22" xfId="0" applyNumberFormat="1" applyFont="1" applyFill="1" applyBorder="1" applyAlignment="1">
      <alignment horizontal="left"/>
    </xf>
    <xf numFmtId="3" fontId="9" fillId="2" borderId="30" xfId="3" applyNumberFormat="1" applyFont="1" applyFill="1" applyBorder="1" applyAlignment="1">
      <alignment horizontal="right"/>
    </xf>
    <xf numFmtId="3" fontId="9" fillId="2" borderId="31" xfId="3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16" fillId="2" borderId="37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3" fontId="14" fillId="2" borderId="3" xfId="0" applyNumberFormat="1" applyFont="1" applyFill="1" applyBorder="1" applyAlignment="1">
      <alignment horizontal="left" wrapText="1"/>
    </xf>
    <xf numFmtId="3" fontId="9" fillId="2" borderId="0" xfId="0" applyNumberFormat="1" applyFont="1" applyFill="1" applyBorder="1" applyAlignment="1">
      <alignment horizontal="right" wrapText="1"/>
    </xf>
    <xf numFmtId="0" fontId="7" fillId="0" borderId="0" xfId="0" applyFont="1"/>
    <xf numFmtId="0" fontId="14" fillId="2" borderId="3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left" vertical="center" wrapText="1"/>
    </xf>
    <xf numFmtId="194" fontId="16" fillId="2" borderId="37" xfId="0" applyNumberFormat="1" applyFont="1" applyFill="1" applyBorder="1" applyAlignment="1">
      <alignment horizontal="right" wrapText="1"/>
    </xf>
    <xf numFmtId="0" fontId="6" fillId="2" borderId="37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3" fontId="14" fillId="2" borderId="37" xfId="0" applyNumberFormat="1" applyFont="1" applyFill="1" applyBorder="1" applyAlignment="1">
      <alignment horizontal="right" vertical="center" wrapText="1"/>
    </xf>
    <xf numFmtId="194" fontId="14" fillId="2" borderId="37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/>
    </xf>
    <xf numFmtId="194" fontId="14" fillId="2" borderId="0" xfId="0" applyNumberFormat="1" applyFont="1" applyFill="1" applyBorder="1" applyAlignment="1">
      <alignment horizontal="right" vertical="center"/>
    </xf>
    <xf numFmtId="0" fontId="9" fillId="2" borderId="37" xfId="0" applyFont="1" applyFill="1" applyBorder="1" applyAlignment="1">
      <alignment horizontal="left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9" fillId="2" borderId="3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9" fillId="2" borderId="4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49" fontId="15" fillId="2" borderId="0" xfId="0" applyNumberFormat="1" applyFont="1" applyFill="1" applyAlignment="1">
      <alignment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horizontal="right"/>
    </xf>
    <xf numFmtId="3" fontId="6" fillId="2" borderId="47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6" fillId="2" borderId="11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 vertical="center" wrapText="1"/>
    </xf>
    <xf numFmtId="3" fontId="6" fillId="2" borderId="15" xfId="0" applyNumberFormat="1" applyFont="1" applyFill="1" applyBorder="1" applyAlignment="1">
      <alignment horizontal="right"/>
    </xf>
    <xf numFmtId="3" fontId="6" fillId="2" borderId="48" xfId="0" applyNumberFormat="1" applyFont="1" applyFill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9" xfId="0" applyNumberFormat="1" applyFont="1" applyFill="1" applyBorder="1" applyAlignment="1">
      <alignment horizontal="right"/>
    </xf>
    <xf numFmtId="3" fontId="6" fillId="2" borderId="49" xfId="0" applyNumberFormat="1" applyFont="1" applyFill="1" applyBorder="1" applyAlignment="1">
      <alignment horizontal="right"/>
    </xf>
    <xf numFmtId="3" fontId="6" fillId="2" borderId="20" xfId="0" applyNumberFormat="1" applyFont="1" applyFill="1" applyBorder="1" applyAlignment="1">
      <alignment horizontal="right"/>
    </xf>
    <xf numFmtId="3" fontId="6" fillId="2" borderId="18" xfId="0" applyNumberFormat="1" applyFont="1" applyFill="1" applyBorder="1" applyAlignment="1">
      <alignment horizontal="right"/>
    </xf>
    <xf numFmtId="3" fontId="14" fillId="2" borderId="30" xfId="0" applyNumberFormat="1" applyFont="1" applyFill="1" applyBorder="1" applyAlignment="1">
      <alignment horizontal="right"/>
    </xf>
    <xf numFmtId="3" fontId="14" fillId="2" borderId="31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3" fontId="6" fillId="2" borderId="50" xfId="0" applyNumberFormat="1" applyFont="1" applyFill="1" applyBorder="1" applyAlignment="1">
      <alignment horizontal="right"/>
    </xf>
    <xf numFmtId="3" fontId="6" fillId="2" borderId="51" xfId="0" applyNumberFormat="1" applyFont="1" applyFill="1" applyBorder="1" applyAlignment="1">
      <alignment horizontal="right"/>
    </xf>
    <xf numFmtId="3" fontId="6" fillId="2" borderId="52" xfId="0" applyNumberFormat="1" applyFont="1" applyFill="1" applyBorder="1" applyAlignment="1">
      <alignment horizontal="right"/>
    </xf>
    <xf numFmtId="3" fontId="6" fillId="2" borderId="53" xfId="0" applyNumberFormat="1" applyFont="1" applyFill="1" applyBorder="1" applyAlignment="1">
      <alignment horizontal="right"/>
    </xf>
    <xf numFmtId="3" fontId="14" fillId="2" borderId="54" xfId="0" applyNumberFormat="1" applyFont="1" applyFill="1" applyBorder="1" applyAlignment="1">
      <alignment horizontal="right"/>
    </xf>
    <xf numFmtId="0" fontId="19" fillId="2" borderId="5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9" fillId="2" borderId="56" xfId="0" applyFont="1" applyFill="1" applyBorder="1" applyAlignment="1">
      <alignment horizontal="center" vertical="center" wrapText="1"/>
    </xf>
    <xf numFmtId="3" fontId="14" fillId="2" borderId="22" xfId="0" applyNumberFormat="1" applyFont="1" applyFill="1" applyBorder="1" applyAlignment="1">
      <alignment horizontal="right"/>
    </xf>
    <xf numFmtId="49" fontId="5" fillId="2" borderId="4" xfId="3" applyNumberFormat="1" applyFont="1" applyFill="1" applyBorder="1" applyAlignment="1">
      <alignment horizontal="left"/>
    </xf>
    <xf numFmtId="49" fontId="5" fillId="2" borderId="57" xfId="3" applyNumberFormat="1" applyFont="1" applyFill="1" applyBorder="1" applyAlignment="1">
      <alignment horizontal="left"/>
    </xf>
    <xf numFmtId="0" fontId="10" fillId="0" borderId="0" xfId="3" applyFont="1" applyAlignment="1"/>
    <xf numFmtId="3" fontId="24" fillId="2" borderId="0" xfId="0" applyNumberFormat="1" applyFont="1" applyFill="1" applyAlignment="1">
      <alignment horizontal="right"/>
    </xf>
    <xf numFmtId="0" fontId="14" fillId="2" borderId="5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readingOrder="1"/>
    </xf>
    <xf numFmtId="0" fontId="14" fillId="2" borderId="58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right" vertical="center" wrapText="1"/>
    </xf>
    <xf numFmtId="3" fontId="3" fillId="2" borderId="38" xfId="0" applyNumberFormat="1" applyFont="1" applyFill="1" applyBorder="1" applyAlignment="1">
      <alignment horizontal="right" wrapText="1"/>
    </xf>
    <xf numFmtId="0" fontId="3" fillId="2" borderId="37" xfId="0" applyFont="1" applyFill="1" applyBorder="1" applyAlignment="1">
      <alignment horizontal="right" wrapText="1"/>
    </xf>
    <xf numFmtId="3" fontId="17" fillId="2" borderId="37" xfId="0" applyNumberFormat="1" applyFont="1" applyFill="1" applyBorder="1" applyAlignment="1">
      <alignment horizontal="right" vertical="center"/>
    </xf>
    <xf numFmtId="0" fontId="14" fillId="2" borderId="28" xfId="0" applyFont="1" applyFill="1" applyBorder="1" applyAlignment="1">
      <alignment horizontal="center" vertical="center" wrapText="1"/>
    </xf>
    <xf numFmtId="3" fontId="17" fillId="2" borderId="38" xfId="0" applyNumberFormat="1" applyFont="1" applyFill="1" applyBorder="1" applyAlignment="1">
      <alignment horizontal="right" vertical="center"/>
    </xf>
    <xf numFmtId="3" fontId="3" fillId="2" borderId="38" xfId="0" applyNumberFormat="1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3" fontId="17" fillId="2" borderId="38" xfId="0" applyNumberFormat="1" applyFont="1" applyFill="1" applyBorder="1" applyAlignment="1">
      <alignment vertical="center"/>
    </xf>
    <xf numFmtId="0" fontId="10" fillId="0" borderId="0" xfId="0" applyFont="1"/>
    <xf numFmtId="0" fontId="5" fillId="2" borderId="60" xfId="0" applyFont="1" applyFill="1" applyBorder="1" applyAlignment="1">
      <alignment horizontal="left"/>
    </xf>
    <xf numFmtId="0" fontId="5" fillId="2" borderId="61" xfId="0" applyFont="1" applyFill="1" applyBorder="1" applyAlignment="1">
      <alignment horizontal="left"/>
    </xf>
    <xf numFmtId="0" fontId="8" fillId="0" borderId="0" xfId="0" applyFont="1" applyAlignment="1"/>
    <xf numFmtId="0" fontId="21" fillId="0" borderId="0" xfId="0" applyFont="1" applyAlignment="1"/>
    <xf numFmtId="49" fontId="14" fillId="2" borderId="37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left" wrapText="1"/>
    </xf>
    <xf numFmtId="0" fontId="14" fillId="2" borderId="37" xfId="0" applyFont="1" applyFill="1" applyBorder="1" applyAlignment="1">
      <alignment horizontal="left"/>
    </xf>
    <xf numFmtId="3" fontId="14" fillId="2" borderId="37" xfId="0" applyNumberFormat="1" applyFont="1" applyFill="1" applyBorder="1" applyAlignment="1">
      <alignment horizontal="right" vertical="center"/>
    </xf>
    <xf numFmtId="194" fontId="14" fillId="2" borderId="37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24" fillId="2" borderId="47" xfId="0" applyFont="1" applyFill="1" applyBorder="1" applyAlignment="1">
      <alignment horizontal="right" vertical="center"/>
    </xf>
    <xf numFmtId="49" fontId="20" fillId="2" borderId="0" xfId="0" applyNumberFormat="1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left"/>
    </xf>
    <xf numFmtId="49" fontId="19" fillId="2" borderId="37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left" wrapText="1"/>
    </xf>
    <xf numFmtId="0" fontId="15" fillId="2" borderId="0" xfId="0" applyFont="1" applyFill="1" applyAlignment="1">
      <alignment horizontal="left"/>
    </xf>
    <xf numFmtId="49" fontId="31" fillId="4" borderId="107" xfId="0" applyNumberFormat="1" applyFont="1" applyFill="1" applyBorder="1" applyAlignment="1">
      <alignment horizontal="left" wrapText="1"/>
    </xf>
    <xf numFmtId="0" fontId="3" fillId="2" borderId="62" xfId="0" applyFont="1" applyFill="1" applyBorder="1" applyAlignment="1">
      <alignment horizontal="left" wrapText="1"/>
    </xf>
    <xf numFmtId="0" fontId="6" fillId="2" borderId="63" xfId="0" applyFont="1" applyFill="1" applyBorder="1" applyAlignment="1">
      <alignment horizontal="left" wrapText="1"/>
    </xf>
    <xf numFmtId="3" fontId="6" fillId="2" borderId="10" xfId="0" applyNumberFormat="1" applyFont="1" applyFill="1" applyBorder="1" applyAlignment="1">
      <alignment horizontal="right" wrapText="1"/>
    </xf>
    <xf numFmtId="3" fontId="6" fillId="2" borderId="37" xfId="0" applyNumberFormat="1" applyFont="1" applyFill="1" applyBorder="1" applyAlignment="1">
      <alignment horizontal="right" wrapText="1"/>
    </xf>
    <xf numFmtId="3" fontId="6" fillId="2" borderId="64" xfId="0" applyNumberFormat="1" applyFont="1" applyFill="1" applyBorder="1" applyAlignment="1">
      <alignment horizontal="right" wrapText="1"/>
    </xf>
    <xf numFmtId="0" fontId="14" fillId="2" borderId="62" xfId="0" applyFont="1" applyFill="1" applyBorder="1" applyAlignment="1">
      <alignment vertical="center"/>
    </xf>
    <xf numFmtId="3" fontId="9" fillId="2" borderId="42" xfId="0" applyNumberFormat="1" applyFont="1" applyFill="1" applyBorder="1" applyAlignment="1">
      <alignment horizontal="right" vertical="center"/>
    </xf>
    <xf numFmtId="181" fontId="5" fillId="2" borderId="12" xfId="2" applyNumberFormat="1" applyFont="1" applyFill="1" applyBorder="1" applyAlignment="1">
      <alignment horizontal="right"/>
    </xf>
    <xf numFmtId="181" fontId="5" fillId="2" borderId="13" xfId="2" applyNumberFormat="1" applyFont="1" applyFill="1" applyBorder="1" applyAlignment="1">
      <alignment horizontal="right"/>
    </xf>
    <xf numFmtId="181" fontId="5" fillId="2" borderId="15" xfId="2" applyNumberFormat="1" applyFont="1" applyFill="1" applyBorder="1" applyAlignment="1">
      <alignment horizontal="right"/>
    </xf>
    <xf numFmtId="181" fontId="5" fillId="2" borderId="16" xfId="2" applyNumberFormat="1" applyFont="1" applyFill="1" applyBorder="1" applyAlignment="1">
      <alignment horizontal="right"/>
    </xf>
    <xf numFmtId="181" fontId="9" fillId="2" borderId="1" xfId="2" applyNumberFormat="1" applyFont="1" applyFill="1" applyBorder="1" applyAlignment="1">
      <alignment horizontal="right" vertical="center"/>
    </xf>
    <xf numFmtId="181" fontId="9" fillId="2" borderId="24" xfId="2" applyNumberFormat="1" applyFont="1" applyFill="1" applyBorder="1" applyAlignment="1">
      <alignment horizontal="right" vertical="center"/>
    </xf>
    <xf numFmtId="181" fontId="16" fillId="2" borderId="39" xfId="2" applyNumberFormat="1" applyFont="1" applyFill="1" applyBorder="1" applyAlignment="1">
      <alignment horizontal="right" wrapText="1"/>
    </xf>
    <xf numFmtId="181" fontId="16" fillId="2" borderId="37" xfId="2" applyNumberFormat="1" applyFont="1" applyFill="1" applyBorder="1" applyAlignment="1">
      <alignment horizontal="right" wrapText="1"/>
    </xf>
    <xf numFmtId="0" fontId="11" fillId="3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/>
    </xf>
    <xf numFmtId="3" fontId="14" fillId="2" borderId="3" xfId="0" applyNumberFormat="1" applyFont="1" applyFill="1" applyBorder="1" applyAlignment="1">
      <alignment horizontal="right" wrapText="1"/>
    </xf>
    <xf numFmtId="181" fontId="10" fillId="3" borderId="15" xfId="2" applyNumberFormat="1" applyFont="1" applyFill="1" applyBorder="1" applyAlignment="1">
      <alignment horizontal="right"/>
    </xf>
    <xf numFmtId="181" fontId="10" fillId="3" borderId="48" xfId="2" applyNumberFormat="1" applyFont="1" applyFill="1" applyBorder="1" applyAlignment="1">
      <alignment horizontal="right"/>
    </xf>
    <xf numFmtId="181" fontId="10" fillId="3" borderId="14" xfId="2" applyNumberFormat="1" applyFont="1" applyFill="1" applyBorder="1" applyAlignment="1">
      <alignment horizontal="right"/>
    </xf>
    <xf numFmtId="181" fontId="10" fillId="3" borderId="16" xfId="2" applyNumberFormat="1" applyFont="1" applyFill="1" applyBorder="1" applyAlignment="1">
      <alignment horizontal="right"/>
    </xf>
    <xf numFmtId="181" fontId="10" fillId="3" borderId="19" xfId="2" applyNumberFormat="1" applyFont="1" applyFill="1" applyBorder="1" applyAlignment="1">
      <alignment horizontal="right"/>
    </xf>
    <xf numFmtId="181" fontId="10" fillId="3" borderId="49" xfId="2" applyNumberFormat="1" applyFont="1" applyFill="1" applyBorder="1" applyAlignment="1">
      <alignment horizontal="right"/>
    </xf>
    <xf numFmtId="181" fontId="10" fillId="3" borderId="18" xfId="2" applyNumberFormat="1" applyFont="1" applyFill="1" applyBorder="1" applyAlignment="1">
      <alignment horizontal="right"/>
    </xf>
    <xf numFmtId="181" fontId="10" fillId="3" borderId="20" xfId="2" applyNumberFormat="1" applyFont="1" applyFill="1" applyBorder="1" applyAlignment="1">
      <alignment horizontal="right"/>
    </xf>
    <xf numFmtId="181" fontId="8" fillId="3" borderId="30" xfId="2" applyNumberFormat="1" applyFont="1" applyFill="1" applyBorder="1" applyAlignment="1">
      <alignment horizontal="right" vertical="center"/>
    </xf>
    <xf numFmtId="181" fontId="8" fillId="3" borderId="54" xfId="2" applyNumberFormat="1" applyFont="1" applyFill="1" applyBorder="1" applyAlignment="1">
      <alignment horizontal="right" vertical="center"/>
    </xf>
    <xf numFmtId="181" fontId="8" fillId="3" borderId="22" xfId="2" applyNumberFormat="1" applyFont="1" applyFill="1" applyBorder="1" applyAlignment="1">
      <alignment horizontal="right" vertical="center"/>
    </xf>
    <xf numFmtId="181" fontId="8" fillId="3" borderId="31" xfId="2" applyNumberFormat="1" applyFont="1" applyFill="1" applyBorder="1" applyAlignment="1">
      <alignment horizontal="right" vertical="center"/>
    </xf>
    <xf numFmtId="181" fontId="3" fillId="2" borderId="38" xfId="2" applyNumberFormat="1" applyFont="1" applyFill="1" applyBorder="1" applyAlignment="1">
      <alignment horizontal="right" wrapText="1"/>
    </xf>
    <xf numFmtId="181" fontId="3" fillId="2" borderId="37" xfId="2" applyNumberFormat="1" applyFont="1" applyFill="1" applyBorder="1" applyAlignment="1">
      <alignment horizontal="right" wrapText="1"/>
    </xf>
    <xf numFmtId="181" fontId="17" fillId="2" borderId="37" xfId="2" applyNumberFormat="1" applyFont="1" applyFill="1" applyBorder="1" applyAlignment="1">
      <alignment horizontal="right" vertical="center"/>
    </xf>
    <xf numFmtId="181" fontId="17" fillId="2" borderId="38" xfId="2" applyNumberFormat="1" applyFont="1" applyFill="1" applyBorder="1" applyAlignment="1">
      <alignment horizontal="right" vertical="center"/>
    </xf>
    <xf numFmtId="181" fontId="14" fillId="2" borderId="37" xfId="2" applyNumberFormat="1" applyFont="1" applyFill="1" applyBorder="1" applyAlignment="1">
      <alignment horizontal="center" vertical="center" wrapText="1"/>
    </xf>
    <xf numFmtId="181" fontId="14" fillId="2" borderId="65" xfId="2" applyNumberFormat="1" applyFont="1" applyFill="1" applyBorder="1" applyAlignment="1">
      <alignment horizontal="center" vertical="center" wrapText="1"/>
    </xf>
    <xf numFmtId="181" fontId="16" fillId="0" borderId="39" xfId="2" applyNumberFormat="1" applyFont="1" applyFill="1" applyBorder="1" applyAlignment="1">
      <alignment horizontal="right" wrapText="1"/>
    </xf>
    <xf numFmtId="181" fontId="16" fillId="0" borderId="66" xfId="2" applyNumberFormat="1" applyFont="1" applyFill="1" applyBorder="1" applyAlignment="1">
      <alignment horizontal="right" wrapText="1"/>
    </xf>
    <xf numFmtId="181" fontId="16" fillId="0" borderId="2" xfId="2" applyNumberFormat="1" applyFont="1" applyFill="1" applyBorder="1" applyAlignment="1">
      <alignment horizontal="right" wrapText="1"/>
    </xf>
    <xf numFmtId="181" fontId="16" fillId="0" borderId="37" xfId="2" applyNumberFormat="1" applyFont="1" applyFill="1" applyBorder="1" applyAlignment="1">
      <alignment horizontal="right" wrapText="1"/>
    </xf>
    <xf numFmtId="181" fontId="16" fillId="0" borderId="62" xfId="2" applyNumberFormat="1" applyFont="1" applyFill="1" applyBorder="1" applyAlignment="1">
      <alignment horizontal="right" wrapText="1"/>
    </xf>
    <xf numFmtId="181" fontId="14" fillId="2" borderId="67" xfId="2" applyNumberFormat="1" applyFont="1" applyFill="1" applyBorder="1" applyAlignment="1">
      <alignment horizontal="right" vertical="center" wrapText="1"/>
    </xf>
    <xf numFmtId="181" fontId="14" fillId="0" borderId="3" xfId="2" applyNumberFormat="1" applyFont="1" applyFill="1" applyBorder="1" applyAlignment="1">
      <alignment horizontal="right" vertical="center" wrapText="1"/>
    </xf>
    <xf numFmtId="181" fontId="3" fillId="2" borderId="39" xfId="2" applyNumberFormat="1" applyFont="1" applyFill="1" applyBorder="1" applyAlignment="1">
      <alignment horizontal="right" wrapText="1"/>
    </xf>
    <xf numFmtId="181" fontId="3" fillId="0" borderId="39" xfId="2" applyNumberFormat="1" applyFont="1" applyFill="1" applyBorder="1" applyAlignment="1">
      <alignment horizontal="right" wrapText="1"/>
    </xf>
    <xf numFmtId="181" fontId="3" fillId="0" borderId="66" xfId="2" applyNumberFormat="1" applyFont="1" applyFill="1" applyBorder="1" applyAlignment="1">
      <alignment horizontal="right" wrapText="1"/>
    </xf>
    <xf numFmtId="181" fontId="3" fillId="0" borderId="2" xfId="2" applyNumberFormat="1" applyFont="1" applyFill="1" applyBorder="1" applyAlignment="1">
      <alignment horizontal="right" wrapText="1"/>
    </xf>
    <xf numFmtId="181" fontId="3" fillId="0" borderId="37" xfId="2" applyNumberFormat="1" applyFont="1" applyFill="1" applyBorder="1" applyAlignment="1">
      <alignment horizontal="right" wrapText="1"/>
    </xf>
    <xf numFmtId="181" fontId="3" fillId="0" borderId="62" xfId="2" applyNumberFormat="1" applyFont="1" applyFill="1" applyBorder="1" applyAlignment="1">
      <alignment horizontal="right" wrapText="1"/>
    </xf>
    <xf numFmtId="181" fontId="15" fillId="2" borderId="0" xfId="2" applyNumberFormat="1" applyFont="1" applyFill="1" applyAlignment="1">
      <alignment vertical="center"/>
    </xf>
    <xf numFmtId="181" fontId="15" fillId="0" borderId="0" xfId="2" applyNumberFormat="1" applyFont="1" applyFill="1" applyAlignment="1">
      <alignment vertical="center"/>
    </xf>
    <xf numFmtId="181" fontId="6" fillId="2" borderId="67" xfId="2" applyNumberFormat="1" applyFont="1" applyFill="1" applyBorder="1" applyAlignment="1">
      <alignment horizontal="right" wrapText="1"/>
    </xf>
    <xf numFmtId="181" fontId="6" fillId="0" borderId="67" xfId="2" applyNumberFormat="1" applyFont="1" applyFill="1" applyBorder="1" applyAlignment="1">
      <alignment horizontal="right" wrapText="1"/>
    </xf>
    <xf numFmtId="181" fontId="6" fillId="0" borderId="68" xfId="2" applyNumberFormat="1" applyFont="1" applyFill="1" applyBorder="1" applyAlignment="1">
      <alignment horizontal="right" wrapText="1"/>
    </xf>
    <xf numFmtId="181" fontId="14" fillId="2" borderId="67" xfId="2" applyNumberFormat="1" applyFont="1" applyFill="1" applyBorder="1" applyAlignment="1">
      <alignment horizontal="center" vertical="center" wrapText="1"/>
    </xf>
    <xf numFmtId="181" fontId="0" fillId="0" borderId="15" xfId="2" applyNumberFormat="1" applyFont="1" applyBorder="1"/>
    <xf numFmtId="181" fontId="0" fillId="0" borderId="1" xfId="2" applyNumberFormat="1" applyFont="1" applyBorder="1"/>
    <xf numFmtId="180" fontId="0" fillId="0" borderId="15" xfId="2" applyNumberFormat="1" applyFont="1" applyBorder="1"/>
    <xf numFmtId="180" fontId="0" fillId="0" borderId="1" xfId="2" applyNumberFormat="1" applyFont="1" applyBorder="1"/>
    <xf numFmtId="181" fontId="16" fillId="2" borderId="39" xfId="1" applyNumberFormat="1" applyFont="1" applyFill="1" applyBorder="1" applyAlignment="1">
      <alignment horizontal="right" wrapText="1"/>
    </xf>
    <xf numFmtId="181" fontId="16" fillId="2" borderId="66" xfId="1" applyNumberFormat="1" applyFont="1" applyFill="1" applyBorder="1" applyAlignment="1">
      <alignment horizontal="right" wrapText="1"/>
    </xf>
    <xf numFmtId="181" fontId="16" fillId="2" borderId="37" xfId="1" applyNumberFormat="1" applyFont="1" applyFill="1" applyBorder="1" applyAlignment="1">
      <alignment horizontal="right" wrapText="1"/>
    </xf>
    <xf numFmtId="181" fontId="16" fillId="2" borderId="62" xfId="1" applyNumberFormat="1" applyFont="1" applyFill="1" applyBorder="1" applyAlignment="1">
      <alignment horizontal="right" wrapText="1"/>
    </xf>
    <xf numFmtId="181" fontId="16" fillId="2" borderId="58" xfId="1" applyNumberFormat="1" applyFont="1" applyFill="1" applyBorder="1" applyAlignment="1">
      <alignment horizontal="right" wrapText="1"/>
    </xf>
    <xf numFmtId="181" fontId="16" fillId="2" borderId="69" xfId="1" applyNumberFormat="1" applyFont="1" applyFill="1" applyBorder="1" applyAlignment="1">
      <alignment horizontal="right" wrapText="1"/>
    </xf>
    <xf numFmtId="181" fontId="14" fillId="2" borderId="14" xfId="1" applyNumberFormat="1" applyFont="1" applyFill="1" applyBorder="1" applyAlignment="1">
      <alignment horizontal="right" vertical="center"/>
    </xf>
    <xf numFmtId="181" fontId="14" fillId="2" borderId="16" xfId="1" applyNumberFormat="1" applyFont="1" applyFill="1" applyBorder="1" applyAlignment="1">
      <alignment horizontal="right" vertical="center"/>
    </xf>
    <xf numFmtId="181" fontId="14" fillId="2" borderId="18" xfId="1" applyNumberFormat="1" applyFont="1" applyFill="1" applyBorder="1" applyAlignment="1">
      <alignment horizontal="right" vertical="center"/>
    </xf>
    <xf numFmtId="181" fontId="14" fillId="2" borderId="20" xfId="1" applyNumberFormat="1" applyFont="1" applyFill="1" applyBorder="1" applyAlignment="1">
      <alignment horizontal="right" vertical="center"/>
    </xf>
    <xf numFmtId="181" fontId="14" fillId="2" borderId="70" xfId="1" applyNumberFormat="1" applyFont="1" applyFill="1" applyBorder="1" applyAlignment="1">
      <alignment horizontal="right" vertical="center"/>
    </xf>
    <xf numFmtId="181" fontId="14" fillId="2" borderId="71" xfId="1" applyNumberFormat="1" applyFont="1" applyFill="1" applyBorder="1" applyAlignment="1">
      <alignment horizontal="right" vertical="center"/>
    </xf>
    <xf numFmtId="181" fontId="14" fillId="2" borderId="22" xfId="1" applyNumberFormat="1" applyFont="1" applyFill="1" applyBorder="1" applyAlignment="1">
      <alignment horizontal="right" vertical="center"/>
    </xf>
    <xf numFmtId="181" fontId="14" fillId="2" borderId="31" xfId="1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wrapText="1"/>
    </xf>
    <xf numFmtId="3" fontId="9" fillId="0" borderId="3" xfId="0" applyNumberFormat="1" applyFont="1" applyFill="1" applyBorder="1" applyAlignment="1">
      <alignment horizontal="right" wrapTex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0" fillId="0" borderId="0" xfId="0" applyFill="1"/>
    <xf numFmtId="49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47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4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48" xfId="0" applyNumberFormat="1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right"/>
    </xf>
    <xf numFmtId="3" fontId="14" fillId="0" borderId="31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6" fillId="0" borderId="53" xfId="0" applyNumberFormat="1" applyFont="1" applyFill="1" applyBorder="1" applyAlignment="1">
      <alignment horizontal="right"/>
    </xf>
    <xf numFmtId="3" fontId="6" fillId="0" borderId="50" xfId="0" applyNumberFormat="1" applyFont="1" applyFill="1" applyBorder="1" applyAlignment="1">
      <alignment horizontal="right"/>
    </xf>
    <xf numFmtId="3" fontId="6" fillId="0" borderId="51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3" fontId="6" fillId="0" borderId="19" xfId="0" applyNumberFormat="1" applyFont="1" applyFill="1" applyBorder="1" applyAlignment="1">
      <alignment horizontal="right"/>
    </xf>
    <xf numFmtId="3" fontId="6" fillId="0" borderId="49" xfId="0" applyNumberFormat="1" applyFont="1" applyFill="1" applyBorder="1" applyAlignment="1">
      <alignment horizontal="right"/>
    </xf>
    <xf numFmtId="3" fontId="14" fillId="0" borderId="3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181" fontId="14" fillId="0" borderId="65" xfId="2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6" fillId="2" borderId="0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/>
    </xf>
    <xf numFmtId="0" fontId="10" fillId="3" borderId="74" xfId="0" applyFont="1" applyFill="1" applyBorder="1" applyAlignment="1">
      <alignment horizontal="center"/>
    </xf>
    <xf numFmtId="49" fontId="8" fillId="3" borderId="14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181" fontId="17" fillId="0" borderId="37" xfId="2" applyNumberFormat="1" applyFont="1" applyFill="1" applyBorder="1" applyAlignment="1">
      <alignment horizontal="right" vertical="center"/>
    </xf>
    <xf numFmtId="3" fontId="3" fillId="0" borderId="37" xfId="0" applyNumberFormat="1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3" fontId="17" fillId="0" borderId="37" xfId="0" applyNumberFormat="1" applyFont="1" applyFill="1" applyBorder="1" applyAlignment="1">
      <alignment horizontal="right" vertical="center"/>
    </xf>
    <xf numFmtId="3" fontId="17" fillId="0" borderId="38" xfId="0" applyNumberFormat="1" applyFont="1" applyFill="1" applyBorder="1" applyAlignment="1">
      <alignment horizontal="right" vertical="center"/>
    </xf>
    <xf numFmtId="3" fontId="3" fillId="0" borderId="37" xfId="0" applyNumberFormat="1" applyFont="1" applyFill="1" applyBorder="1" applyAlignment="1">
      <alignment wrapText="1"/>
    </xf>
    <xf numFmtId="0" fontId="3" fillId="0" borderId="37" xfId="0" applyFont="1" applyFill="1" applyBorder="1" applyAlignment="1">
      <alignment wrapText="1"/>
    </xf>
    <xf numFmtId="3" fontId="17" fillId="0" borderId="38" xfId="0" applyNumberFormat="1" applyFont="1" applyFill="1" applyBorder="1" applyAlignment="1">
      <alignment vertical="center"/>
    </xf>
    <xf numFmtId="0" fontId="17" fillId="0" borderId="37" xfId="0" applyFont="1" applyFill="1" applyBorder="1" applyAlignment="1">
      <alignment horizontal="right" vertical="center"/>
    </xf>
    <xf numFmtId="0" fontId="8" fillId="0" borderId="0" xfId="0" applyFont="1" applyFill="1" applyAlignment="1"/>
    <xf numFmtId="181" fontId="3" fillId="2" borderId="0" xfId="0" applyNumberFormat="1" applyFont="1" applyFill="1" applyAlignment="1">
      <alignment horizontal="left"/>
    </xf>
    <xf numFmtId="196" fontId="3" fillId="2" borderId="0" xfId="4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181" fontId="17" fillId="0" borderId="37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181" fontId="14" fillId="0" borderId="37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7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/>
    </xf>
    <xf numFmtId="0" fontId="4" fillId="2" borderId="77" xfId="0" applyFont="1" applyFill="1" applyBorder="1" applyAlignment="1">
      <alignment horizontal="center"/>
    </xf>
    <xf numFmtId="0" fontId="8" fillId="0" borderId="7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 wrapText="1"/>
    </xf>
    <xf numFmtId="0" fontId="13" fillId="3" borderId="81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82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4" fillId="2" borderId="85" xfId="0" applyFont="1" applyFill="1" applyBorder="1" applyAlignment="1">
      <alignment horizontal="center"/>
    </xf>
    <xf numFmtId="0" fontId="10" fillId="3" borderId="61" xfId="0" applyFont="1" applyFill="1" applyBorder="1" applyAlignment="1">
      <alignment horizontal="center"/>
    </xf>
    <xf numFmtId="0" fontId="10" fillId="3" borderId="86" xfId="0" applyFont="1" applyFill="1" applyBorder="1" applyAlignment="1">
      <alignment horizontal="center"/>
    </xf>
    <xf numFmtId="0" fontId="10" fillId="3" borderId="74" xfId="0" applyFont="1" applyFill="1" applyBorder="1" applyAlignment="1">
      <alignment horizontal="center"/>
    </xf>
    <xf numFmtId="0" fontId="10" fillId="3" borderId="87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2" xfId="0" applyFont="1" applyFill="1" applyBorder="1" applyAlignment="1">
      <alignment horizontal="center"/>
    </xf>
    <xf numFmtId="49" fontId="14" fillId="2" borderId="37" xfId="0" applyNumberFormat="1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27" fillId="3" borderId="88" xfId="0" applyNumberFormat="1" applyFont="1" applyFill="1" applyBorder="1" applyAlignment="1">
      <alignment horizontal="center"/>
    </xf>
    <xf numFmtId="49" fontId="27" fillId="3" borderId="89" xfId="0" applyNumberFormat="1" applyFont="1" applyFill="1" applyBorder="1" applyAlignment="1">
      <alignment horizontal="center"/>
    </xf>
    <xf numFmtId="49" fontId="27" fillId="3" borderId="90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9" fillId="2" borderId="91" xfId="0" applyNumberFormat="1" applyFont="1" applyFill="1" applyBorder="1" applyAlignment="1">
      <alignment horizontal="center" vertical="center"/>
    </xf>
    <xf numFmtId="49" fontId="9" fillId="2" borderId="92" xfId="0" applyNumberFormat="1" applyFont="1" applyFill="1" applyBorder="1" applyAlignment="1">
      <alignment horizontal="center" vertical="center"/>
    </xf>
    <xf numFmtId="49" fontId="27" fillId="3" borderId="88" xfId="0" applyNumberFormat="1" applyFont="1" applyFill="1" applyBorder="1" applyAlignment="1">
      <alignment horizontal="center" wrapText="1"/>
    </xf>
    <xf numFmtId="49" fontId="27" fillId="3" borderId="89" xfId="0" applyNumberFormat="1" applyFont="1" applyFill="1" applyBorder="1" applyAlignment="1">
      <alignment horizontal="center" wrapText="1"/>
    </xf>
    <xf numFmtId="49" fontId="27" fillId="3" borderId="90" xfId="0" applyNumberFormat="1" applyFont="1" applyFill="1" applyBorder="1" applyAlignment="1">
      <alignment horizontal="center" wrapText="1"/>
    </xf>
    <xf numFmtId="49" fontId="32" fillId="3" borderId="78" xfId="3" applyNumberFormat="1" applyFont="1" applyFill="1" applyBorder="1" applyAlignment="1">
      <alignment horizontal="center" vertical="center" wrapText="1"/>
    </xf>
    <xf numFmtId="49" fontId="32" fillId="3" borderId="80" xfId="3" applyNumberFormat="1" applyFont="1" applyFill="1" applyBorder="1" applyAlignment="1">
      <alignment horizontal="center" vertical="center" wrapText="1"/>
    </xf>
    <xf numFmtId="49" fontId="30" fillId="3" borderId="88" xfId="0" applyNumberFormat="1" applyFont="1" applyFill="1" applyBorder="1" applyAlignment="1">
      <alignment horizontal="center" vertical="center"/>
    </xf>
    <xf numFmtId="49" fontId="30" fillId="3" borderId="89" xfId="0" applyNumberFormat="1" applyFont="1" applyFill="1" applyBorder="1" applyAlignment="1">
      <alignment horizontal="center" vertical="center"/>
    </xf>
    <xf numFmtId="49" fontId="30" fillId="3" borderId="90" xfId="0" applyNumberFormat="1" applyFont="1" applyFill="1" applyBorder="1" applyAlignment="1">
      <alignment horizontal="center" vertical="center"/>
    </xf>
    <xf numFmtId="49" fontId="29" fillId="3" borderId="88" xfId="0" applyNumberFormat="1" applyFont="1" applyFill="1" applyBorder="1" applyAlignment="1">
      <alignment horizontal="center"/>
    </xf>
    <xf numFmtId="49" fontId="29" fillId="3" borderId="89" xfId="0" applyNumberFormat="1" applyFont="1" applyFill="1" applyBorder="1" applyAlignment="1">
      <alignment horizontal="center"/>
    </xf>
    <xf numFmtId="49" fontId="29" fillId="3" borderId="90" xfId="0" applyNumberFormat="1" applyFont="1" applyFill="1" applyBorder="1" applyAlignment="1">
      <alignment horizontal="center"/>
    </xf>
    <xf numFmtId="49" fontId="8" fillId="3" borderId="93" xfId="0" applyNumberFormat="1" applyFont="1" applyFill="1" applyBorder="1" applyAlignment="1">
      <alignment horizontal="center" vertical="center" wrapText="1"/>
    </xf>
    <xf numFmtId="49" fontId="8" fillId="3" borderId="94" xfId="0" applyNumberFormat="1" applyFont="1" applyFill="1" applyBorder="1" applyAlignment="1">
      <alignment horizontal="center" vertical="center" wrapText="1"/>
    </xf>
    <xf numFmtId="49" fontId="8" fillId="3" borderId="95" xfId="0" applyNumberFormat="1" applyFont="1" applyFill="1" applyBorder="1" applyAlignment="1">
      <alignment horizontal="center" vertical="center" wrapText="1"/>
    </xf>
    <xf numFmtId="49" fontId="8" fillId="3" borderId="75" xfId="0" applyNumberFormat="1" applyFont="1" applyFill="1" applyBorder="1" applyAlignment="1">
      <alignment horizontal="center" vertical="center" wrapText="1"/>
    </xf>
    <xf numFmtId="49" fontId="8" fillId="3" borderId="76" xfId="0" applyNumberFormat="1" applyFont="1" applyFill="1" applyBorder="1" applyAlignment="1">
      <alignment horizontal="center" vertical="center" wrapText="1"/>
    </xf>
    <xf numFmtId="49" fontId="8" fillId="3" borderId="77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32" fillId="3" borderId="91" xfId="3" applyNumberFormat="1" applyFont="1" applyFill="1" applyBorder="1" applyAlignment="1">
      <alignment horizontal="center" vertical="center" wrapText="1"/>
    </xf>
    <xf numFmtId="49" fontId="32" fillId="3" borderId="92" xfId="3" applyNumberFormat="1" applyFont="1" applyFill="1" applyBorder="1" applyAlignment="1">
      <alignment horizontal="center" vertical="center" wrapText="1"/>
    </xf>
    <xf numFmtId="49" fontId="32" fillId="3" borderId="60" xfId="3" applyNumberFormat="1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9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9" fillId="2" borderId="78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5" xfId="0" applyFont="1" applyFill="1" applyBorder="1" applyAlignment="1">
      <alignment horizontal="center" vertical="center" wrapText="1"/>
    </xf>
    <xf numFmtId="49" fontId="17" fillId="2" borderId="62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horizontal="center" vertical="center"/>
    </xf>
    <xf numFmtId="0" fontId="14" fillId="2" borderId="97" xfId="0" applyFont="1" applyFill="1" applyBorder="1" applyAlignment="1">
      <alignment horizontal="center" vertical="center" wrapText="1"/>
    </xf>
    <xf numFmtId="0" fontId="9" fillId="2" borderId="98" xfId="0" applyFont="1" applyFill="1" applyBorder="1" applyAlignment="1">
      <alignment horizontal="center" vertical="center" wrapText="1"/>
    </xf>
    <xf numFmtId="0" fontId="9" fillId="2" borderId="99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 vertical="center"/>
    </xf>
    <xf numFmtId="0" fontId="9" fillId="2" borderId="9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1" fillId="0" borderId="83" xfId="0" applyFont="1" applyBorder="1" applyAlignment="1">
      <alignment horizontal="center"/>
    </xf>
    <xf numFmtId="0" fontId="21" fillId="0" borderId="84" xfId="0" applyFont="1" applyBorder="1" applyAlignment="1">
      <alignment horizontal="center"/>
    </xf>
    <xf numFmtId="49" fontId="9" fillId="2" borderId="8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0" borderId="91" xfId="0" applyNumberFormat="1" applyFont="1" applyFill="1" applyBorder="1" applyAlignment="1">
      <alignment horizontal="center" vertical="center"/>
    </xf>
    <xf numFmtId="49" fontId="9" fillId="0" borderId="84" xfId="0" applyNumberFormat="1" applyFont="1" applyFill="1" applyBorder="1" applyAlignment="1">
      <alignment horizontal="center" vertical="center"/>
    </xf>
    <xf numFmtId="49" fontId="9" fillId="0" borderId="9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3" borderId="49" xfId="0" applyNumberFormat="1" applyFont="1" applyFill="1" applyBorder="1" applyAlignment="1">
      <alignment horizontal="center" wrapText="1"/>
    </xf>
    <xf numFmtId="49" fontId="8" fillId="3" borderId="96" xfId="0" applyNumberFormat="1" applyFont="1" applyFill="1" applyBorder="1" applyAlignment="1">
      <alignment horizontal="center" wrapText="1"/>
    </xf>
    <xf numFmtId="49" fontId="8" fillId="3" borderId="100" xfId="0" applyNumberFormat="1" applyFont="1" applyFill="1" applyBorder="1" applyAlignment="1">
      <alignment horizontal="center" wrapText="1"/>
    </xf>
    <xf numFmtId="0" fontId="19" fillId="2" borderId="69" xfId="0" applyFont="1" applyFill="1" applyBorder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wrapText="1"/>
    </xf>
    <xf numFmtId="0" fontId="14" fillId="2" borderId="105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0" borderId="106" xfId="0" applyFont="1" applyFill="1" applyBorder="1" applyAlignment="1">
      <alignment horizontal="center" vertical="center" wrapText="1"/>
    </xf>
    <xf numFmtId="0" fontId="14" fillId="0" borderId="102" xfId="0" applyFont="1" applyFill="1" applyBorder="1" applyAlignment="1">
      <alignment horizontal="center" vertical="center" wrapText="1"/>
    </xf>
    <xf numFmtId="0" fontId="14" fillId="0" borderId="103" xfId="0" applyFont="1" applyFill="1" applyBorder="1" applyAlignment="1">
      <alignment horizontal="center" vertical="center" wrapText="1"/>
    </xf>
    <xf numFmtId="0" fontId="14" fillId="0" borderId="101" xfId="0" applyFont="1" applyFill="1" applyBorder="1" applyAlignment="1">
      <alignment horizontal="center" vertical="center" wrapText="1"/>
    </xf>
    <xf numFmtId="0" fontId="14" fillId="0" borderId="104" xfId="0" applyFont="1" applyFill="1" applyBorder="1" applyAlignment="1">
      <alignment horizontal="center" vertical="center" wrapText="1"/>
    </xf>
    <xf numFmtId="0" fontId="14" fillId="0" borderId="91" xfId="0" applyFont="1" applyFill="1" applyBorder="1" applyAlignment="1">
      <alignment horizontal="center" vertical="center"/>
    </xf>
    <xf numFmtId="0" fontId="14" fillId="0" borderId="84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/>
    </xf>
  </cellXfs>
  <cellStyles count="5">
    <cellStyle name="Migliaia" xfId="1" builtinId="3"/>
    <cellStyle name="Migliaia 2" xfId="2"/>
    <cellStyle name="Normale" xfId="0" builtinId="0"/>
    <cellStyle name="Normale 2" xfId="3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sqref="A1:W1"/>
    </sheetView>
  </sheetViews>
  <sheetFormatPr defaultColWidth="8.83203125" defaultRowHeight="12.3" x14ac:dyDescent="0.4"/>
  <cols>
    <col min="1" max="1" width="29.609375" customWidth="1"/>
    <col min="2" max="2" width="7.44140625" bestFit="1" customWidth="1"/>
    <col min="3" max="3" width="6.44140625" bestFit="1" customWidth="1"/>
    <col min="4" max="4" width="8.1640625" customWidth="1"/>
    <col min="5" max="6" width="6.44140625" bestFit="1" customWidth="1"/>
    <col min="7" max="15" width="7.44140625" bestFit="1" customWidth="1"/>
    <col min="16" max="16" width="6.44140625" bestFit="1" customWidth="1"/>
    <col min="17" max="17" width="7.44140625" bestFit="1" customWidth="1"/>
    <col min="18" max="18" width="7.44140625" customWidth="1"/>
    <col min="19" max="19" width="7.609375" customWidth="1"/>
    <col min="20" max="22" width="7.44140625" bestFit="1" customWidth="1"/>
    <col min="23" max="23" width="8.44140625" bestFit="1" customWidth="1"/>
    <col min="24" max="24" width="4.609375" customWidth="1"/>
  </cols>
  <sheetData>
    <row r="1" spans="1:23" s="1" customFormat="1" x14ac:dyDescent="0.4">
      <c r="A1" s="315" t="s">
        <v>300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s="1" customFormat="1" x14ac:dyDescent="0.4">
      <c r="A2" s="2"/>
    </row>
    <row r="3" spans="1:23" s="1" customFormat="1" ht="12.6" thickBot="1" x14ac:dyDescent="0.45">
      <c r="A3" s="2"/>
    </row>
    <row r="4" spans="1:23" s="1" customFormat="1" ht="15.75" customHeight="1" x14ac:dyDescent="0.5">
      <c r="A4" s="316" t="s">
        <v>21</v>
      </c>
      <c r="B4" s="318" t="s">
        <v>87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9"/>
    </row>
    <row r="5" spans="1:23" s="1" customFormat="1" ht="27" customHeight="1" thickBot="1" x14ac:dyDescent="0.45">
      <c r="A5" s="317"/>
      <c r="B5" s="3" t="s">
        <v>29</v>
      </c>
      <c r="C5" s="3" t="s">
        <v>30</v>
      </c>
      <c r="D5" s="3" t="s">
        <v>31</v>
      </c>
      <c r="E5" s="3" t="s">
        <v>48</v>
      </c>
      <c r="F5" s="3" t="s">
        <v>47</v>
      </c>
      <c r="G5" s="3" t="s">
        <v>32</v>
      </c>
      <c r="H5" s="3" t="s">
        <v>49</v>
      </c>
      <c r="I5" s="3" t="s">
        <v>33</v>
      </c>
      <c r="J5" s="3" t="s">
        <v>46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40</v>
      </c>
      <c r="R5" s="3" t="s">
        <v>41</v>
      </c>
      <c r="S5" s="3" t="s">
        <v>42</v>
      </c>
      <c r="T5" s="3" t="s">
        <v>43</v>
      </c>
      <c r="U5" s="3" t="s">
        <v>44</v>
      </c>
      <c r="V5" s="3" t="s">
        <v>45</v>
      </c>
      <c r="W5" s="35" t="s">
        <v>0</v>
      </c>
    </row>
    <row r="6" spans="1:23" s="1" customFormat="1" ht="18" customHeight="1" x14ac:dyDescent="0.4">
      <c r="A6" s="70" t="s">
        <v>1</v>
      </c>
      <c r="B6" s="184">
        <v>8019</v>
      </c>
      <c r="C6" s="184">
        <v>295</v>
      </c>
      <c r="D6" s="184">
        <v>14875</v>
      </c>
      <c r="E6" s="184">
        <v>990</v>
      </c>
      <c r="F6" s="184">
        <v>1091</v>
      </c>
      <c r="G6" s="184">
        <v>7864</v>
      </c>
      <c r="H6" s="184">
        <v>2658</v>
      </c>
      <c r="I6" s="184">
        <v>3089</v>
      </c>
      <c r="J6" s="184">
        <v>9471</v>
      </c>
      <c r="K6" s="184">
        <v>8601</v>
      </c>
      <c r="L6" s="184">
        <v>1967</v>
      </c>
      <c r="M6" s="184">
        <v>3045</v>
      </c>
      <c r="N6" s="184">
        <v>8927</v>
      </c>
      <c r="O6" s="184">
        <v>2704</v>
      </c>
      <c r="P6" s="184">
        <v>422</v>
      </c>
      <c r="Q6" s="184">
        <v>9177</v>
      </c>
      <c r="R6" s="184">
        <v>6528</v>
      </c>
      <c r="S6" s="184">
        <v>995</v>
      </c>
      <c r="T6" s="184">
        <v>3406</v>
      </c>
      <c r="U6" s="184">
        <v>9053</v>
      </c>
      <c r="V6" s="184">
        <v>3990</v>
      </c>
      <c r="W6" s="185">
        <v>107167</v>
      </c>
    </row>
    <row r="7" spans="1:23" s="1" customFormat="1" ht="18" customHeight="1" x14ac:dyDescent="0.4">
      <c r="A7" s="71" t="s">
        <v>2</v>
      </c>
      <c r="B7" s="186">
        <v>387</v>
      </c>
      <c r="C7" s="186">
        <v>26</v>
      </c>
      <c r="D7" s="186">
        <v>590</v>
      </c>
      <c r="E7" s="186">
        <v>38</v>
      </c>
      <c r="F7" s="186">
        <v>38</v>
      </c>
      <c r="G7" s="186">
        <v>337</v>
      </c>
      <c r="H7" s="186">
        <v>83</v>
      </c>
      <c r="I7" s="186">
        <v>73</v>
      </c>
      <c r="J7" s="186">
        <v>417</v>
      </c>
      <c r="K7" s="186">
        <v>183</v>
      </c>
      <c r="L7" s="186">
        <v>90</v>
      </c>
      <c r="M7" s="186">
        <v>135</v>
      </c>
      <c r="N7" s="186">
        <v>236</v>
      </c>
      <c r="O7" s="186">
        <v>126</v>
      </c>
      <c r="P7" s="186">
        <v>28</v>
      </c>
      <c r="Q7" s="186">
        <v>649</v>
      </c>
      <c r="R7" s="186">
        <v>262</v>
      </c>
      <c r="S7" s="186">
        <v>77</v>
      </c>
      <c r="T7" s="186">
        <v>131</v>
      </c>
      <c r="U7" s="186">
        <v>329</v>
      </c>
      <c r="V7" s="186">
        <v>298</v>
      </c>
      <c r="W7" s="187">
        <v>4533</v>
      </c>
    </row>
    <row r="8" spans="1:23" s="1" customFormat="1" ht="18" customHeight="1" x14ac:dyDescent="0.4">
      <c r="A8" s="71" t="s">
        <v>3</v>
      </c>
      <c r="B8" s="186">
        <v>19</v>
      </c>
      <c r="C8" s="186"/>
      <c r="D8" s="186">
        <v>17</v>
      </c>
      <c r="E8" s="186">
        <v>3</v>
      </c>
      <c r="F8" s="186">
        <v>7</v>
      </c>
      <c r="G8" s="186">
        <v>8</v>
      </c>
      <c r="H8" s="186">
        <v>13</v>
      </c>
      <c r="I8" s="186">
        <v>3</v>
      </c>
      <c r="J8" s="186">
        <v>7</v>
      </c>
      <c r="K8" s="186">
        <v>20</v>
      </c>
      <c r="L8" s="186">
        <v>3</v>
      </c>
      <c r="M8" s="186">
        <v>2</v>
      </c>
      <c r="N8" s="186">
        <v>2</v>
      </c>
      <c r="O8" s="186">
        <v>5</v>
      </c>
      <c r="P8" s="186">
        <v>2</v>
      </c>
      <c r="Q8" s="186">
        <v>6</v>
      </c>
      <c r="R8" s="186"/>
      <c r="S8" s="186"/>
      <c r="T8" s="186">
        <v>1</v>
      </c>
      <c r="U8" s="186">
        <v>19</v>
      </c>
      <c r="V8" s="186">
        <v>5</v>
      </c>
      <c r="W8" s="187">
        <v>142</v>
      </c>
    </row>
    <row r="9" spans="1:23" s="1" customFormat="1" ht="18" customHeight="1" x14ac:dyDescent="0.4">
      <c r="A9" s="71" t="s">
        <v>4</v>
      </c>
      <c r="B9" s="186">
        <v>249</v>
      </c>
      <c r="C9" s="186">
        <v>6</v>
      </c>
      <c r="D9" s="186">
        <v>314</v>
      </c>
      <c r="E9" s="186">
        <v>23</v>
      </c>
      <c r="F9" s="186">
        <v>24</v>
      </c>
      <c r="G9" s="186">
        <v>236</v>
      </c>
      <c r="H9" s="186">
        <v>60</v>
      </c>
      <c r="I9" s="186">
        <v>102</v>
      </c>
      <c r="J9" s="186">
        <v>383</v>
      </c>
      <c r="K9" s="186">
        <v>273</v>
      </c>
      <c r="L9" s="186">
        <v>52</v>
      </c>
      <c r="M9" s="186">
        <v>89</v>
      </c>
      <c r="N9" s="186">
        <v>227</v>
      </c>
      <c r="O9" s="186">
        <v>66</v>
      </c>
      <c r="P9" s="186">
        <v>11</v>
      </c>
      <c r="Q9" s="186">
        <v>389</v>
      </c>
      <c r="R9" s="186">
        <v>246</v>
      </c>
      <c r="S9" s="186">
        <v>34</v>
      </c>
      <c r="T9" s="186">
        <v>111</v>
      </c>
      <c r="U9" s="186">
        <v>277</v>
      </c>
      <c r="V9" s="186">
        <v>32</v>
      </c>
      <c r="W9" s="187">
        <v>3204</v>
      </c>
    </row>
    <row r="10" spans="1:23" s="1" customFormat="1" ht="18" customHeight="1" x14ac:dyDescent="0.4">
      <c r="A10" s="71" t="s">
        <v>5</v>
      </c>
      <c r="B10" s="186">
        <v>247</v>
      </c>
      <c r="C10" s="186">
        <v>15</v>
      </c>
      <c r="D10" s="186">
        <v>598</v>
      </c>
      <c r="E10" s="186">
        <v>20</v>
      </c>
      <c r="F10" s="186">
        <v>21</v>
      </c>
      <c r="G10" s="186">
        <v>197</v>
      </c>
      <c r="H10" s="186">
        <v>91</v>
      </c>
      <c r="I10" s="186">
        <v>196</v>
      </c>
      <c r="J10" s="186">
        <v>434</v>
      </c>
      <c r="K10" s="186">
        <v>341</v>
      </c>
      <c r="L10" s="186">
        <v>61</v>
      </c>
      <c r="M10" s="186">
        <v>138</v>
      </c>
      <c r="N10" s="186">
        <v>263</v>
      </c>
      <c r="O10" s="186">
        <v>78</v>
      </c>
      <c r="P10" s="186">
        <v>21</v>
      </c>
      <c r="Q10" s="186">
        <v>422</v>
      </c>
      <c r="R10" s="186">
        <v>291</v>
      </c>
      <c r="S10" s="186">
        <v>50</v>
      </c>
      <c r="T10" s="186">
        <v>140</v>
      </c>
      <c r="U10" s="186">
        <v>311</v>
      </c>
      <c r="V10" s="186">
        <v>129</v>
      </c>
      <c r="W10" s="187">
        <v>4064</v>
      </c>
    </row>
    <row r="11" spans="1:23" s="1" customFormat="1" ht="18" customHeight="1" x14ac:dyDescent="0.4">
      <c r="A11" s="71" t="s">
        <v>6</v>
      </c>
      <c r="B11" s="186">
        <v>16</v>
      </c>
      <c r="C11" s="186">
        <v>1</v>
      </c>
      <c r="D11" s="186">
        <v>25</v>
      </c>
      <c r="E11" s="186"/>
      <c r="F11" s="186">
        <v>4</v>
      </c>
      <c r="G11" s="186">
        <v>17</v>
      </c>
      <c r="H11" s="186">
        <v>5</v>
      </c>
      <c r="I11" s="186">
        <v>4</v>
      </c>
      <c r="J11" s="186">
        <v>19</v>
      </c>
      <c r="K11" s="186">
        <v>24</v>
      </c>
      <c r="L11" s="186">
        <v>2</v>
      </c>
      <c r="M11" s="186">
        <v>5</v>
      </c>
      <c r="N11" s="186">
        <v>17</v>
      </c>
      <c r="O11" s="186"/>
      <c r="P11" s="186">
        <v>1</v>
      </c>
      <c r="Q11" s="186">
        <v>12</v>
      </c>
      <c r="R11" s="186"/>
      <c r="S11" s="186">
        <v>1</v>
      </c>
      <c r="T11" s="186">
        <v>2</v>
      </c>
      <c r="U11" s="186">
        <v>11</v>
      </c>
      <c r="V11" s="186">
        <v>1</v>
      </c>
      <c r="W11" s="187">
        <v>167</v>
      </c>
    </row>
    <row r="12" spans="1:23" s="1" customFormat="1" ht="18" customHeight="1" x14ac:dyDescent="0.4">
      <c r="A12" s="71" t="s">
        <v>7</v>
      </c>
      <c r="B12" s="186">
        <v>62</v>
      </c>
      <c r="C12" s="186">
        <v>3</v>
      </c>
      <c r="D12" s="186">
        <v>121</v>
      </c>
      <c r="E12" s="186">
        <v>6</v>
      </c>
      <c r="F12" s="186">
        <v>17</v>
      </c>
      <c r="G12" s="186">
        <v>58</v>
      </c>
      <c r="H12" s="186">
        <v>27</v>
      </c>
      <c r="I12" s="186">
        <v>33</v>
      </c>
      <c r="J12" s="186">
        <v>80</v>
      </c>
      <c r="K12" s="186">
        <v>71</v>
      </c>
      <c r="L12" s="186">
        <v>15</v>
      </c>
      <c r="M12" s="186">
        <v>25</v>
      </c>
      <c r="N12" s="186">
        <v>57</v>
      </c>
      <c r="O12" s="186">
        <v>17</v>
      </c>
      <c r="P12" s="186"/>
      <c r="Q12" s="186">
        <v>21</v>
      </c>
      <c r="R12" s="186">
        <v>42</v>
      </c>
      <c r="S12" s="186">
        <v>6</v>
      </c>
      <c r="T12" s="186">
        <v>13</v>
      </c>
      <c r="U12" s="186">
        <v>45</v>
      </c>
      <c r="V12" s="186">
        <v>22</v>
      </c>
      <c r="W12" s="187">
        <v>741</v>
      </c>
    </row>
    <row r="13" spans="1:23" s="1" customFormat="1" ht="18" customHeight="1" x14ac:dyDescent="0.4">
      <c r="A13" s="71" t="s">
        <v>8</v>
      </c>
      <c r="B13" s="186">
        <v>260</v>
      </c>
      <c r="C13" s="186">
        <v>20</v>
      </c>
      <c r="D13" s="186">
        <v>816</v>
      </c>
      <c r="E13" s="186">
        <v>216</v>
      </c>
      <c r="F13" s="186">
        <v>55</v>
      </c>
      <c r="G13" s="186">
        <v>405</v>
      </c>
      <c r="H13" s="186">
        <v>223</v>
      </c>
      <c r="I13" s="186">
        <v>148</v>
      </c>
      <c r="J13" s="186">
        <v>559</v>
      </c>
      <c r="K13" s="186">
        <v>232</v>
      </c>
      <c r="L13" s="186">
        <v>63</v>
      </c>
      <c r="M13" s="186">
        <v>172</v>
      </c>
      <c r="N13" s="186">
        <v>638</v>
      </c>
      <c r="O13" s="186">
        <v>56</v>
      </c>
      <c r="P13" s="186">
        <v>9</v>
      </c>
      <c r="Q13" s="186">
        <v>317</v>
      </c>
      <c r="R13" s="186">
        <v>407</v>
      </c>
      <c r="S13" s="186">
        <v>35</v>
      </c>
      <c r="T13" s="186">
        <v>66</v>
      </c>
      <c r="U13" s="186">
        <v>395</v>
      </c>
      <c r="V13" s="186">
        <v>199</v>
      </c>
      <c r="W13" s="187">
        <v>5291</v>
      </c>
    </row>
    <row r="14" spans="1:23" s="1" customFormat="1" ht="18" customHeight="1" x14ac:dyDescent="0.4">
      <c r="A14" s="71" t="s">
        <v>284</v>
      </c>
      <c r="B14" s="186">
        <v>44</v>
      </c>
      <c r="C14" s="186">
        <v>1</v>
      </c>
      <c r="D14" s="186">
        <v>98</v>
      </c>
      <c r="E14" s="186">
        <v>16</v>
      </c>
      <c r="F14" s="186">
        <v>8</v>
      </c>
      <c r="G14" s="186">
        <v>74</v>
      </c>
      <c r="H14" s="186">
        <v>28</v>
      </c>
      <c r="I14" s="186">
        <v>9</v>
      </c>
      <c r="J14" s="186">
        <v>113</v>
      </c>
      <c r="K14" s="186">
        <v>105</v>
      </c>
      <c r="L14" s="186">
        <v>9</v>
      </c>
      <c r="M14" s="186">
        <v>14</v>
      </c>
      <c r="N14" s="186">
        <v>92</v>
      </c>
      <c r="O14" s="186">
        <v>6</v>
      </c>
      <c r="P14" s="186"/>
      <c r="Q14" s="186">
        <v>6</v>
      </c>
      <c r="R14" s="186">
        <v>20</v>
      </c>
      <c r="S14" s="186">
        <v>2</v>
      </c>
      <c r="T14" s="186">
        <v>7</v>
      </c>
      <c r="U14" s="186">
        <v>21</v>
      </c>
      <c r="V14" s="186">
        <v>18</v>
      </c>
      <c r="W14" s="187">
        <v>691</v>
      </c>
    </row>
    <row r="15" spans="1:23" s="1" customFormat="1" ht="18" customHeight="1" x14ac:dyDescent="0.4">
      <c r="A15" s="71" t="s">
        <v>10</v>
      </c>
      <c r="B15" s="186">
        <v>22165</v>
      </c>
      <c r="C15" s="186">
        <v>675</v>
      </c>
      <c r="D15" s="186">
        <v>40276</v>
      </c>
      <c r="E15" s="186">
        <v>3393</v>
      </c>
      <c r="F15" s="186">
        <v>3261</v>
      </c>
      <c r="G15" s="186">
        <v>26990</v>
      </c>
      <c r="H15" s="186">
        <v>7828</v>
      </c>
      <c r="I15" s="186">
        <v>9654</v>
      </c>
      <c r="J15" s="186">
        <v>29857</v>
      </c>
      <c r="K15" s="186">
        <v>22386</v>
      </c>
      <c r="L15" s="186">
        <v>5248</v>
      </c>
      <c r="M15" s="186">
        <v>8465</v>
      </c>
      <c r="N15" s="186">
        <v>22985</v>
      </c>
      <c r="O15" s="186">
        <v>6027</v>
      </c>
      <c r="P15" s="186">
        <v>1376</v>
      </c>
      <c r="Q15" s="186">
        <v>20187</v>
      </c>
      <c r="R15" s="186">
        <v>15836</v>
      </c>
      <c r="S15" s="186">
        <v>2787</v>
      </c>
      <c r="T15" s="186">
        <v>7175</v>
      </c>
      <c r="U15" s="186">
        <v>17277</v>
      </c>
      <c r="V15" s="186">
        <v>8190</v>
      </c>
      <c r="W15" s="187">
        <v>282038</v>
      </c>
    </row>
    <row r="16" spans="1:23" s="1" customFormat="1" ht="18" customHeight="1" x14ac:dyDescent="0.4">
      <c r="A16" s="71" t="s">
        <v>11</v>
      </c>
      <c r="B16" s="186">
        <v>3216</v>
      </c>
      <c r="C16" s="186">
        <v>125</v>
      </c>
      <c r="D16" s="186">
        <v>5534</v>
      </c>
      <c r="E16" s="186">
        <v>463</v>
      </c>
      <c r="F16" s="186">
        <v>494</v>
      </c>
      <c r="G16" s="186">
        <v>3257</v>
      </c>
      <c r="H16" s="186">
        <v>1189</v>
      </c>
      <c r="I16" s="186">
        <v>1200</v>
      </c>
      <c r="J16" s="186">
        <v>3781</v>
      </c>
      <c r="K16" s="186">
        <v>3085</v>
      </c>
      <c r="L16" s="186">
        <v>700</v>
      </c>
      <c r="M16" s="186">
        <v>1054</v>
      </c>
      <c r="N16" s="186">
        <v>2654</v>
      </c>
      <c r="O16" s="186">
        <v>855</v>
      </c>
      <c r="P16" s="186">
        <v>144</v>
      </c>
      <c r="Q16" s="186">
        <v>2446</v>
      </c>
      <c r="R16" s="186">
        <v>2134</v>
      </c>
      <c r="S16" s="186">
        <v>349</v>
      </c>
      <c r="T16" s="186">
        <v>966</v>
      </c>
      <c r="U16" s="186">
        <v>2091</v>
      </c>
      <c r="V16" s="186">
        <v>1169</v>
      </c>
      <c r="W16" s="187">
        <v>36906</v>
      </c>
    </row>
    <row r="17" spans="1:23" s="1" customFormat="1" ht="18" customHeight="1" x14ac:dyDescent="0.4">
      <c r="A17" s="71" t="s">
        <v>12</v>
      </c>
      <c r="B17" s="186">
        <v>577</v>
      </c>
      <c r="C17" s="186">
        <v>24</v>
      </c>
      <c r="D17" s="186">
        <v>1792</v>
      </c>
      <c r="E17" s="186">
        <v>166</v>
      </c>
      <c r="F17" s="186">
        <v>159</v>
      </c>
      <c r="G17" s="186">
        <v>896</v>
      </c>
      <c r="H17" s="186">
        <v>373</v>
      </c>
      <c r="I17" s="186">
        <v>253</v>
      </c>
      <c r="J17" s="186">
        <v>1059</v>
      </c>
      <c r="K17" s="186">
        <v>1025</v>
      </c>
      <c r="L17" s="186">
        <v>164</v>
      </c>
      <c r="M17" s="186">
        <v>335</v>
      </c>
      <c r="N17" s="186">
        <v>570</v>
      </c>
      <c r="O17" s="186">
        <v>183</v>
      </c>
      <c r="P17" s="186">
        <v>26</v>
      </c>
      <c r="Q17" s="186">
        <v>333</v>
      </c>
      <c r="R17" s="186">
        <v>529</v>
      </c>
      <c r="S17" s="186">
        <v>62</v>
      </c>
      <c r="T17" s="186">
        <v>159</v>
      </c>
      <c r="U17" s="186">
        <v>436</v>
      </c>
      <c r="V17" s="186">
        <v>360</v>
      </c>
      <c r="W17" s="187">
        <v>9481</v>
      </c>
    </row>
    <row r="18" spans="1:23" s="1" customFormat="1" ht="18" customHeight="1" x14ac:dyDescent="0.4">
      <c r="A18" s="71" t="s">
        <v>13</v>
      </c>
      <c r="B18" s="186">
        <v>1732</v>
      </c>
      <c r="C18" s="186">
        <v>98</v>
      </c>
      <c r="D18" s="186">
        <v>3295</v>
      </c>
      <c r="E18" s="186">
        <v>479</v>
      </c>
      <c r="F18" s="186">
        <v>436</v>
      </c>
      <c r="G18" s="186">
        <v>2395</v>
      </c>
      <c r="H18" s="186">
        <v>773</v>
      </c>
      <c r="I18" s="186">
        <v>900</v>
      </c>
      <c r="J18" s="186">
        <v>2529</v>
      </c>
      <c r="K18" s="186">
        <v>1574</v>
      </c>
      <c r="L18" s="186">
        <v>416</v>
      </c>
      <c r="M18" s="186">
        <v>540</v>
      </c>
      <c r="N18" s="186">
        <v>1126</v>
      </c>
      <c r="O18" s="186">
        <v>346</v>
      </c>
      <c r="P18" s="186">
        <v>35</v>
      </c>
      <c r="Q18" s="186">
        <v>658</v>
      </c>
      <c r="R18" s="186">
        <v>1411</v>
      </c>
      <c r="S18" s="186">
        <v>180</v>
      </c>
      <c r="T18" s="186">
        <v>442</v>
      </c>
      <c r="U18" s="186">
        <v>989</v>
      </c>
      <c r="V18" s="186">
        <v>591</v>
      </c>
      <c r="W18" s="187">
        <v>20945</v>
      </c>
    </row>
    <row r="19" spans="1:23" s="1" customFormat="1" ht="18" customHeight="1" x14ac:dyDescent="0.4">
      <c r="A19" s="71" t="s">
        <v>14</v>
      </c>
      <c r="B19" s="186">
        <v>37</v>
      </c>
      <c r="C19" s="186">
        <v>1</v>
      </c>
      <c r="D19" s="186">
        <v>43</v>
      </c>
      <c r="E19" s="186">
        <v>18</v>
      </c>
      <c r="F19" s="186"/>
      <c r="G19" s="186">
        <v>15</v>
      </c>
      <c r="H19" s="186"/>
      <c r="I19" s="186">
        <v>9</v>
      </c>
      <c r="J19" s="186"/>
      <c r="K19" s="186">
        <v>6</v>
      </c>
      <c r="L19" s="186">
        <v>12</v>
      </c>
      <c r="M19" s="186">
        <v>1</v>
      </c>
      <c r="N19" s="186">
        <v>25</v>
      </c>
      <c r="O19" s="186">
        <v>1</v>
      </c>
      <c r="P19" s="186"/>
      <c r="Q19" s="186">
        <v>21</v>
      </c>
      <c r="R19" s="186">
        <v>24</v>
      </c>
      <c r="S19" s="186">
        <v>4</v>
      </c>
      <c r="T19" s="186">
        <v>21</v>
      </c>
      <c r="U19" s="186">
        <v>31</v>
      </c>
      <c r="V19" s="186">
        <v>10</v>
      </c>
      <c r="W19" s="187">
        <v>279</v>
      </c>
    </row>
    <row r="20" spans="1:23" s="1" customFormat="1" ht="18" customHeight="1" x14ac:dyDescent="0.4">
      <c r="A20" s="71" t="s">
        <v>15</v>
      </c>
      <c r="B20" s="186">
        <v>87</v>
      </c>
      <c r="C20" s="186">
        <v>4</v>
      </c>
      <c r="D20" s="186">
        <v>194</v>
      </c>
      <c r="E20" s="186">
        <v>22</v>
      </c>
      <c r="F20" s="186"/>
      <c r="G20" s="186">
        <v>63</v>
      </c>
      <c r="H20" s="186">
        <v>34</v>
      </c>
      <c r="I20" s="186">
        <v>32</v>
      </c>
      <c r="J20" s="186">
        <v>192</v>
      </c>
      <c r="K20" s="186">
        <v>131</v>
      </c>
      <c r="L20" s="186">
        <v>13</v>
      </c>
      <c r="M20" s="186">
        <v>35</v>
      </c>
      <c r="N20" s="186">
        <v>102</v>
      </c>
      <c r="O20" s="186">
        <v>22</v>
      </c>
      <c r="P20" s="186">
        <v>1</v>
      </c>
      <c r="Q20" s="186">
        <v>166</v>
      </c>
      <c r="R20" s="186">
        <v>52</v>
      </c>
      <c r="S20" s="186">
        <v>20</v>
      </c>
      <c r="T20" s="186">
        <v>36</v>
      </c>
      <c r="U20" s="186">
        <v>90</v>
      </c>
      <c r="V20" s="186">
        <v>12</v>
      </c>
      <c r="W20" s="187">
        <v>1308</v>
      </c>
    </row>
    <row r="21" spans="1:23" s="1" customFormat="1" ht="18" customHeight="1" x14ac:dyDescent="0.4">
      <c r="A21" s="71" t="s">
        <v>16</v>
      </c>
      <c r="B21" s="186">
        <v>10163</v>
      </c>
      <c r="C21" s="186">
        <v>426</v>
      </c>
      <c r="D21" s="186">
        <v>18922</v>
      </c>
      <c r="E21" s="186">
        <v>1918</v>
      </c>
      <c r="F21" s="186">
        <v>1824</v>
      </c>
      <c r="G21" s="186">
        <v>13305</v>
      </c>
      <c r="H21" s="186">
        <v>4432</v>
      </c>
      <c r="I21" s="186">
        <v>3790</v>
      </c>
      <c r="J21" s="186">
        <v>11765</v>
      </c>
      <c r="K21" s="186">
        <v>10728</v>
      </c>
      <c r="L21" s="186">
        <v>1807</v>
      </c>
      <c r="M21" s="186">
        <v>3610</v>
      </c>
      <c r="N21" s="186">
        <v>4716</v>
      </c>
      <c r="O21" s="186">
        <v>2308</v>
      </c>
      <c r="P21" s="186">
        <v>443</v>
      </c>
      <c r="Q21" s="186">
        <v>6653</v>
      </c>
      <c r="R21" s="186">
        <v>7204</v>
      </c>
      <c r="S21" s="186">
        <v>1149</v>
      </c>
      <c r="T21" s="186">
        <v>3262</v>
      </c>
      <c r="U21" s="186">
        <v>6936</v>
      </c>
      <c r="V21" s="186">
        <v>2988</v>
      </c>
      <c r="W21" s="187">
        <v>118349</v>
      </c>
    </row>
    <row r="22" spans="1:23" s="1" customFormat="1" ht="18" customHeight="1" x14ac:dyDescent="0.4">
      <c r="A22" s="71" t="s">
        <v>17</v>
      </c>
      <c r="B22" s="186">
        <v>32</v>
      </c>
      <c r="C22" s="186">
        <v>1</v>
      </c>
      <c r="D22" s="186">
        <v>78</v>
      </c>
      <c r="E22" s="186">
        <v>14</v>
      </c>
      <c r="F22" s="186"/>
      <c r="G22" s="186">
        <v>46</v>
      </c>
      <c r="H22" s="186">
        <v>13</v>
      </c>
      <c r="I22" s="186">
        <v>14</v>
      </c>
      <c r="J22" s="186">
        <v>107</v>
      </c>
      <c r="K22" s="186">
        <v>40</v>
      </c>
      <c r="L22" s="186">
        <v>1</v>
      </c>
      <c r="M22" s="186">
        <v>34</v>
      </c>
      <c r="N22" s="186">
        <v>50</v>
      </c>
      <c r="O22" s="186">
        <v>11</v>
      </c>
      <c r="P22" s="186">
        <v>3</v>
      </c>
      <c r="Q22" s="186">
        <v>124</v>
      </c>
      <c r="R22" s="186">
        <v>31</v>
      </c>
      <c r="S22" s="186">
        <v>9</v>
      </c>
      <c r="T22" s="186">
        <v>19</v>
      </c>
      <c r="U22" s="186">
        <v>68</v>
      </c>
      <c r="V22" s="186">
        <v>7</v>
      </c>
      <c r="W22" s="187">
        <v>702</v>
      </c>
    </row>
    <row r="23" spans="1:23" s="1" customFormat="1" ht="18" customHeight="1" x14ac:dyDescent="0.4">
      <c r="A23" s="71" t="s">
        <v>18</v>
      </c>
      <c r="B23" s="186">
        <v>6337</v>
      </c>
      <c r="C23" s="186">
        <v>323</v>
      </c>
      <c r="D23" s="186">
        <v>11724</v>
      </c>
      <c r="E23" s="186">
        <v>1147</v>
      </c>
      <c r="F23" s="186">
        <v>883</v>
      </c>
      <c r="G23" s="186">
        <v>5509</v>
      </c>
      <c r="H23" s="186">
        <v>1434</v>
      </c>
      <c r="I23" s="186">
        <v>2084</v>
      </c>
      <c r="J23" s="186">
        <v>5544</v>
      </c>
      <c r="K23" s="186">
        <v>4410</v>
      </c>
      <c r="L23" s="186">
        <v>652</v>
      </c>
      <c r="M23" s="186">
        <v>1656</v>
      </c>
      <c r="N23" s="186">
        <v>4264</v>
      </c>
      <c r="O23" s="186">
        <v>1048</v>
      </c>
      <c r="P23" s="186">
        <v>134</v>
      </c>
      <c r="Q23" s="186">
        <v>4482</v>
      </c>
      <c r="R23" s="186">
        <v>2936</v>
      </c>
      <c r="S23" s="186">
        <v>541</v>
      </c>
      <c r="T23" s="186">
        <v>1527</v>
      </c>
      <c r="U23" s="186">
        <v>3984</v>
      </c>
      <c r="V23" s="186">
        <v>1079</v>
      </c>
      <c r="W23" s="187">
        <v>61698</v>
      </c>
    </row>
    <row r="24" spans="1:23" s="1" customFormat="1" ht="18" customHeight="1" x14ac:dyDescent="0.4">
      <c r="A24" s="71" t="s">
        <v>19</v>
      </c>
      <c r="B24" s="186">
        <v>174</v>
      </c>
      <c r="C24" s="186">
        <v>7</v>
      </c>
      <c r="D24" s="186">
        <v>388</v>
      </c>
      <c r="E24" s="186">
        <v>56</v>
      </c>
      <c r="F24" s="186"/>
      <c r="G24" s="186">
        <v>170</v>
      </c>
      <c r="H24" s="186">
        <v>67</v>
      </c>
      <c r="I24" s="186">
        <v>69</v>
      </c>
      <c r="J24" s="186">
        <v>217</v>
      </c>
      <c r="K24" s="186">
        <v>163</v>
      </c>
      <c r="L24" s="186">
        <v>12</v>
      </c>
      <c r="M24" s="186">
        <v>94</v>
      </c>
      <c r="N24" s="186">
        <v>220</v>
      </c>
      <c r="O24" s="186">
        <v>43</v>
      </c>
      <c r="P24" s="186">
        <v>9</v>
      </c>
      <c r="Q24" s="186">
        <v>263</v>
      </c>
      <c r="R24" s="186">
        <v>155</v>
      </c>
      <c r="S24" s="186">
        <v>25</v>
      </c>
      <c r="T24" s="186">
        <v>55</v>
      </c>
      <c r="U24" s="186">
        <v>204</v>
      </c>
      <c r="V24" s="186">
        <v>27</v>
      </c>
      <c r="W24" s="187">
        <v>2418</v>
      </c>
    </row>
    <row r="25" spans="1:23" s="1" customFormat="1" ht="18" customHeight="1" x14ac:dyDescent="0.4">
      <c r="A25" s="71" t="s">
        <v>20</v>
      </c>
      <c r="B25" s="186">
        <v>54</v>
      </c>
      <c r="C25" s="186">
        <v>3</v>
      </c>
      <c r="D25" s="186">
        <v>153</v>
      </c>
      <c r="E25" s="186">
        <v>3</v>
      </c>
      <c r="F25" s="186">
        <v>4</v>
      </c>
      <c r="G25" s="186">
        <v>51</v>
      </c>
      <c r="H25" s="186">
        <v>21</v>
      </c>
      <c r="I25" s="186">
        <v>32</v>
      </c>
      <c r="J25" s="186">
        <v>42</v>
      </c>
      <c r="K25" s="186">
        <v>37</v>
      </c>
      <c r="L25" s="186">
        <v>11</v>
      </c>
      <c r="M25" s="186">
        <v>18</v>
      </c>
      <c r="N25" s="186">
        <v>55</v>
      </c>
      <c r="O25" s="186">
        <v>13</v>
      </c>
      <c r="P25" s="186">
        <v>3</v>
      </c>
      <c r="Q25" s="186">
        <v>54</v>
      </c>
      <c r="R25" s="186">
        <v>34</v>
      </c>
      <c r="S25" s="186">
        <v>8</v>
      </c>
      <c r="T25" s="186">
        <v>21</v>
      </c>
      <c r="U25" s="186">
        <v>53</v>
      </c>
      <c r="V25" s="186">
        <v>29</v>
      </c>
      <c r="W25" s="187">
        <v>699</v>
      </c>
    </row>
    <row r="26" spans="1:23" s="1" customFormat="1" ht="18" customHeight="1" x14ac:dyDescent="0.4">
      <c r="A26" s="71" t="s">
        <v>297</v>
      </c>
      <c r="B26" s="186"/>
      <c r="C26" s="186"/>
      <c r="D26" s="186">
        <v>492</v>
      </c>
      <c r="E26" s="186"/>
      <c r="F26" s="186"/>
      <c r="G26" s="186">
        <v>56</v>
      </c>
      <c r="H26" s="186">
        <v>94</v>
      </c>
      <c r="I26" s="186">
        <v>62</v>
      </c>
      <c r="J26" s="186">
        <v>167</v>
      </c>
      <c r="K26" s="186"/>
      <c r="L26" s="186"/>
      <c r="M26" s="186">
        <v>14</v>
      </c>
      <c r="N26" s="186">
        <v>107</v>
      </c>
      <c r="O26" s="186"/>
      <c r="P26" s="186"/>
      <c r="Q26" s="186">
        <v>154</v>
      </c>
      <c r="R26" s="186">
        <v>47</v>
      </c>
      <c r="S26" s="186"/>
      <c r="T26" s="186"/>
      <c r="U26" s="186">
        <v>22</v>
      </c>
      <c r="V26" s="186"/>
      <c r="W26" s="187">
        <v>1215</v>
      </c>
    </row>
    <row r="27" spans="1:23" s="1" customFormat="1" ht="18" customHeight="1" thickBot="1" x14ac:dyDescent="0.45">
      <c r="A27" s="72" t="s">
        <v>0</v>
      </c>
      <c r="B27" s="188">
        <v>53877</v>
      </c>
      <c r="C27" s="188">
        <v>2054</v>
      </c>
      <c r="D27" s="188">
        <v>100345</v>
      </c>
      <c r="E27" s="188">
        <v>8991</v>
      </c>
      <c r="F27" s="188">
        <v>8326</v>
      </c>
      <c r="G27" s="188">
        <v>61949</v>
      </c>
      <c r="H27" s="188">
        <v>19446</v>
      </c>
      <c r="I27" s="188">
        <v>21756</v>
      </c>
      <c r="J27" s="188">
        <v>66743</v>
      </c>
      <c r="K27" s="188">
        <v>53435</v>
      </c>
      <c r="L27" s="188">
        <v>11298</v>
      </c>
      <c r="M27" s="188">
        <v>19481</v>
      </c>
      <c r="N27" s="188">
        <v>47333</v>
      </c>
      <c r="O27" s="188">
        <v>13915</v>
      </c>
      <c r="P27" s="188">
        <v>2668</v>
      </c>
      <c r="Q27" s="188">
        <v>46540</v>
      </c>
      <c r="R27" s="188">
        <v>38189</v>
      </c>
      <c r="S27" s="188">
        <v>6334</v>
      </c>
      <c r="T27" s="188">
        <v>17560</v>
      </c>
      <c r="U27" s="188">
        <v>42642</v>
      </c>
      <c r="V27" s="188">
        <v>19156</v>
      </c>
      <c r="W27" s="189">
        <v>662038</v>
      </c>
    </row>
    <row r="28" spans="1:23" s="1" customFormat="1" ht="16.5" customHeight="1" x14ac:dyDescent="0.4">
      <c r="A28" s="4" t="s">
        <v>86</v>
      </c>
    </row>
    <row r="29" spans="1:23" x14ac:dyDescent="0.4">
      <c r="A29" s="158" t="s">
        <v>283</v>
      </c>
    </row>
  </sheetData>
  <mergeCells count="3">
    <mergeCell ref="A1:W1"/>
    <mergeCell ref="A4:A5"/>
    <mergeCell ref="B4:W4"/>
  </mergeCells>
  <pageMargins left="0.7" right="0.7" top="0.75" bottom="0.75" header="0.3" footer="0.3"/>
  <pageSetup paperSize="8" orientation="landscape"/>
  <headerFooter alignWithMargins="0">
    <oddFooter>&amp;RFonte: Tab.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sqref="A1:IV65536"/>
    </sheetView>
  </sheetViews>
  <sheetFormatPr defaultColWidth="8.83203125" defaultRowHeight="12.3" x14ac:dyDescent="0.4"/>
  <cols>
    <col min="1" max="1" width="29" customWidth="1"/>
    <col min="2" max="2" width="5.83203125" bestFit="1" customWidth="1"/>
    <col min="3" max="3" width="7.1640625" customWidth="1"/>
    <col min="4" max="4" width="5.44140625" bestFit="1" customWidth="1"/>
    <col min="5" max="5" width="6.44140625" bestFit="1" customWidth="1"/>
    <col min="6" max="6" width="5.44140625" bestFit="1" customWidth="1"/>
    <col min="7" max="7" width="6" bestFit="1" customWidth="1"/>
    <col min="8" max="10" width="5.44140625" bestFit="1" customWidth="1"/>
    <col min="11" max="11" width="6" bestFit="1" customWidth="1"/>
    <col min="12" max="14" width="5.44140625" bestFit="1" customWidth="1"/>
    <col min="15" max="15" width="6" bestFit="1" customWidth="1"/>
    <col min="16" max="16" width="4.38671875" bestFit="1" customWidth="1"/>
    <col min="17" max="17" width="5.44140625" bestFit="1" customWidth="1"/>
    <col min="18" max="18" width="6.44140625" bestFit="1" customWidth="1"/>
    <col min="19" max="19" width="6.44140625" customWidth="1"/>
    <col min="20" max="20" width="5.83203125" bestFit="1" customWidth="1"/>
    <col min="21" max="21" width="6.44140625" bestFit="1" customWidth="1"/>
  </cols>
  <sheetData>
    <row r="1" spans="1:21" s="1" customFormat="1" ht="49.5" customHeight="1" thickBot="1" x14ac:dyDescent="0.45">
      <c r="A1" s="61" t="s">
        <v>308</v>
      </c>
    </row>
    <row r="2" spans="1:21" s="1" customFormat="1" ht="18" customHeight="1" x14ac:dyDescent="0.35">
      <c r="A2" s="362" t="s">
        <v>21</v>
      </c>
      <c r="B2" s="364" t="s">
        <v>22</v>
      </c>
      <c r="C2" s="365"/>
      <c r="D2" s="365"/>
      <c r="E2" s="366"/>
      <c r="F2" s="364" t="s">
        <v>23</v>
      </c>
      <c r="G2" s="365"/>
      <c r="H2" s="365"/>
      <c r="I2" s="366"/>
      <c r="J2" s="364" t="s">
        <v>24</v>
      </c>
      <c r="K2" s="365"/>
      <c r="L2" s="365"/>
      <c r="M2" s="366"/>
      <c r="N2" s="364" t="s">
        <v>25</v>
      </c>
      <c r="O2" s="365"/>
      <c r="P2" s="365"/>
      <c r="Q2" s="366"/>
      <c r="R2" s="367" t="s">
        <v>0</v>
      </c>
      <c r="S2" s="368"/>
      <c r="T2" s="368"/>
      <c r="U2" s="369"/>
    </row>
    <row r="3" spans="1:21" s="1" customFormat="1" ht="18" customHeight="1" thickBot="1" x14ac:dyDescent="0.45">
      <c r="A3" s="363"/>
      <c r="B3" s="62" t="s">
        <v>78</v>
      </c>
      <c r="C3" s="63" t="s">
        <v>79</v>
      </c>
      <c r="D3" s="63" t="s">
        <v>80</v>
      </c>
      <c r="E3" s="64" t="s">
        <v>28</v>
      </c>
      <c r="F3" s="62" t="s">
        <v>78</v>
      </c>
      <c r="G3" s="63" t="s">
        <v>79</v>
      </c>
      <c r="H3" s="63" t="s">
        <v>80</v>
      </c>
      <c r="I3" s="64" t="s">
        <v>28</v>
      </c>
      <c r="J3" s="62" t="s">
        <v>78</v>
      </c>
      <c r="K3" s="63" t="s">
        <v>79</v>
      </c>
      <c r="L3" s="63" t="s">
        <v>80</v>
      </c>
      <c r="M3" s="64" t="s">
        <v>28</v>
      </c>
      <c r="N3" s="62" t="s">
        <v>78</v>
      </c>
      <c r="O3" s="63" t="s">
        <v>79</v>
      </c>
      <c r="P3" s="63" t="s">
        <v>80</v>
      </c>
      <c r="Q3" s="64" t="s">
        <v>28</v>
      </c>
      <c r="R3" s="62" t="s">
        <v>78</v>
      </c>
      <c r="S3" s="63" t="s">
        <v>79</v>
      </c>
      <c r="T3" s="63" t="s">
        <v>80</v>
      </c>
      <c r="U3" s="64" t="s">
        <v>28</v>
      </c>
    </row>
    <row r="4" spans="1:21" s="1" customFormat="1" ht="18" customHeight="1" x14ac:dyDescent="0.4">
      <c r="A4" s="65" t="s">
        <v>1</v>
      </c>
      <c r="B4" s="38">
        <v>3582</v>
      </c>
      <c r="C4" s="38">
        <v>408</v>
      </c>
      <c r="D4" s="38">
        <v>932</v>
      </c>
      <c r="E4" s="38">
        <v>4922</v>
      </c>
      <c r="F4" s="38">
        <v>1284</v>
      </c>
      <c r="G4" s="38">
        <v>93</v>
      </c>
      <c r="H4" s="38">
        <v>349</v>
      </c>
      <c r="I4" s="39">
        <v>1726</v>
      </c>
      <c r="J4" s="38">
        <v>1555</v>
      </c>
      <c r="K4" s="38">
        <v>99</v>
      </c>
      <c r="L4" s="38">
        <v>509</v>
      </c>
      <c r="M4" s="38">
        <v>2163</v>
      </c>
      <c r="N4" s="38">
        <v>901</v>
      </c>
      <c r="O4" s="38">
        <v>63</v>
      </c>
      <c r="P4" s="38">
        <v>345</v>
      </c>
      <c r="Q4" s="39">
        <v>1309</v>
      </c>
      <c r="R4" s="38">
        <v>10120</v>
      </c>
      <c r="S4" s="38">
        <v>7322</v>
      </c>
      <c r="T4" s="38">
        <v>663</v>
      </c>
      <c r="U4" s="39">
        <v>2135</v>
      </c>
    </row>
    <row r="5" spans="1:21" s="1" customFormat="1" ht="18" customHeight="1" x14ac:dyDescent="0.4">
      <c r="A5" s="66" t="s">
        <v>2</v>
      </c>
      <c r="B5" s="38">
        <v>241</v>
      </c>
      <c r="C5" s="38">
        <v>31</v>
      </c>
      <c r="D5" s="38">
        <v>32</v>
      </c>
      <c r="E5" s="38">
        <v>304</v>
      </c>
      <c r="F5" s="38">
        <v>60</v>
      </c>
      <c r="G5" s="38">
        <v>1</v>
      </c>
      <c r="H5" s="38">
        <v>5</v>
      </c>
      <c r="I5" s="39">
        <v>66</v>
      </c>
      <c r="J5" s="38">
        <v>93</v>
      </c>
      <c r="K5" s="38">
        <v>17</v>
      </c>
      <c r="L5" s="38">
        <v>29</v>
      </c>
      <c r="M5" s="38">
        <v>139</v>
      </c>
      <c r="N5" s="38">
        <v>39</v>
      </c>
      <c r="O5" s="38">
        <v>1</v>
      </c>
      <c r="P5" s="38">
        <v>10</v>
      </c>
      <c r="Q5" s="39">
        <v>50</v>
      </c>
      <c r="R5" s="38">
        <v>559</v>
      </c>
      <c r="S5" s="38">
        <v>433</v>
      </c>
      <c r="T5" s="38">
        <v>50</v>
      </c>
      <c r="U5" s="39">
        <v>76</v>
      </c>
    </row>
    <row r="6" spans="1:21" s="1" customFormat="1" ht="18" customHeight="1" x14ac:dyDescent="0.4">
      <c r="A6" s="66" t="s">
        <v>3</v>
      </c>
      <c r="B6" s="38">
        <v>4</v>
      </c>
      <c r="C6" s="38">
        <v>0</v>
      </c>
      <c r="D6" s="38">
        <v>1</v>
      </c>
      <c r="E6" s="38">
        <v>5</v>
      </c>
      <c r="F6" s="38">
        <v>1</v>
      </c>
      <c r="G6" s="38">
        <v>0</v>
      </c>
      <c r="H6" s="38">
        <v>0</v>
      </c>
      <c r="I6" s="39">
        <v>1</v>
      </c>
      <c r="J6" s="38">
        <v>0</v>
      </c>
      <c r="K6" s="38">
        <v>0</v>
      </c>
      <c r="L6" s="38">
        <v>1</v>
      </c>
      <c r="M6" s="38">
        <v>1</v>
      </c>
      <c r="N6" s="38"/>
      <c r="O6" s="38"/>
      <c r="P6" s="38"/>
      <c r="Q6" s="39"/>
      <c r="R6" s="38">
        <v>7</v>
      </c>
      <c r="S6" s="38">
        <v>5</v>
      </c>
      <c r="T6" s="38">
        <v>0</v>
      </c>
      <c r="U6" s="39">
        <v>2</v>
      </c>
    </row>
    <row r="7" spans="1:21" s="1" customFormat="1" ht="18" customHeight="1" x14ac:dyDescent="0.4">
      <c r="A7" s="66" t="s">
        <v>4</v>
      </c>
      <c r="B7" s="38">
        <v>72</v>
      </c>
      <c r="C7" s="38">
        <v>17</v>
      </c>
      <c r="D7" s="38">
        <v>16</v>
      </c>
      <c r="E7" s="38">
        <v>105</v>
      </c>
      <c r="F7" s="38">
        <v>26</v>
      </c>
      <c r="G7" s="38">
        <v>1</v>
      </c>
      <c r="H7" s="38">
        <v>10</v>
      </c>
      <c r="I7" s="39">
        <v>37</v>
      </c>
      <c r="J7" s="38">
        <v>40</v>
      </c>
      <c r="K7" s="38">
        <v>23</v>
      </c>
      <c r="L7" s="38">
        <v>25</v>
      </c>
      <c r="M7" s="38">
        <v>88</v>
      </c>
      <c r="N7" s="38">
        <v>14</v>
      </c>
      <c r="O7" s="38">
        <v>2</v>
      </c>
      <c r="P7" s="38">
        <v>2</v>
      </c>
      <c r="Q7" s="39">
        <v>18</v>
      </c>
      <c r="R7" s="38">
        <v>248</v>
      </c>
      <c r="S7" s="38">
        <v>152</v>
      </c>
      <c r="T7" s="38">
        <v>43</v>
      </c>
      <c r="U7" s="39">
        <v>53</v>
      </c>
    </row>
    <row r="8" spans="1:21" s="1" customFormat="1" ht="18" customHeight="1" x14ac:dyDescent="0.4">
      <c r="A8" s="66" t="s">
        <v>5</v>
      </c>
      <c r="B8" s="38">
        <v>83</v>
      </c>
      <c r="C8" s="38">
        <v>24</v>
      </c>
      <c r="D8" s="38">
        <v>15</v>
      </c>
      <c r="E8" s="38">
        <v>122</v>
      </c>
      <c r="F8" s="38">
        <v>45</v>
      </c>
      <c r="G8" s="38">
        <v>6</v>
      </c>
      <c r="H8" s="38">
        <v>6</v>
      </c>
      <c r="I8" s="39">
        <v>57</v>
      </c>
      <c r="J8" s="38">
        <v>42</v>
      </c>
      <c r="K8" s="38">
        <v>5</v>
      </c>
      <c r="L8" s="38">
        <v>33</v>
      </c>
      <c r="M8" s="38">
        <v>80</v>
      </c>
      <c r="N8" s="38">
        <v>25</v>
      </c>
      <c r="O8" s="38">
        <v>4</v>
      </c>
      <c r="P8" s="38">
        <v>7</v>
      </c>
      <c r="Q8" s="39">
        <v>36</v>
      </c>
      <c r="R8" s="38">
        <v>295</v>
      </c>
      <c r="S8" s="38">
        <v>195</v>
      </c>
      <c r="T8" s="38">
        <v>39</v>
      </c>
      <c r="U8" s="39">
        <v>61</v>
      </c>
    </row>
    <row r="9" spans="1:21" s="1" customFormat="1" ht="18" customHeight="1" x14ac:dyDescent="0.4">
      <c r="A9" s="66" t="s">
        <v>6</v>
      </c>
      <c r="B9" s="38">
        <v>9</v>
      </c>
      <c r="C9" s="38">
        <v>0</v>
      </c>
      <c r="D9" s="38">
        <v>0</v>
      </c>
      <c r="E9" s="38">
        <v>9</v>
      </c>
      <c r="F9" s="38">
        <v>2</v>
      </c>
      <c r="G9" s="38">
        <v>2</v>
      </c>
      <c r="H9" s="38">
        <v>0</v>
      </c>
      <c r="I9" s="39">
        <v>4</v>
      </c>
      <c r="J9" s="38">
        <v>3</v>
      </c>
      <c r="K9" s="38">
        <v>0</v>
      </c>
      <c r="L9" s="38">
        <v>0</v>
      </c>
      <c r="M9" s="38">
        <v>3</v>
      </c>
      <c r="N9" s="38">
        <v>1</v>
      </c>
      <c r="O9" s="38">
        <v>0</v>
      </c>
      <c r="P9" s="38">
        <v>0</v>
      </c>
      <c r="Q9" s="39">
        <v>1</v>
      </c>
      <c r="R9" s="38">
        <v>17</v>
      </c>
      <c r="S9" s="38">
        <v>15</v>
      </c>
      <c r="T9" s="38">
        <v>2</v>
      </c>
      <c r="U9" s="39">
        <v>0</v>
      </c>
    </row>
    <row r="10" spans="1:21" s="1" customFormat="1" ht="18" customHeight="1" x14ac:dyDescent="0.4">
      <c r="A10" s="66" t="s">
        <v>7</v>
      </c>
      <c r="B10" s="38">
        <v>16</v>
      </c>
      <c r="C10" s="38">
        <v>3</v>
      </c>
      <c r="D10" s="38">
        <v>4</v>
      </c>
      <c r="E10" s="38">
        <v>23</v>
      </c>
      <c r="F10" s="38">
        <v>3</v>
      </c>
      <c r="G10" s="38">
        <v>1</v>
      </c>
      <c r="H10" s="38">
        <v>3</v>
      </c>
      <c r="I10" s="39">
        <v>7</v>
      </c>
      <c r="J10" s="38">
        <v>5</v>
      </c>
      <c r="K10" s="38">
        <v>0</v>
      </c>
      <c r="L10" s="38">
        <v>3</v>
      </c>
      <c r="M10" s="38">
        <v>8</v>
      </c>
      <c r="N10" s="38">
        <v>3</v>
      </c>
      <c r="O10" s="38">
        <v>2</v>
      </c>
      <c r="P10" s="38">
        <v>0</v>
      </c>
      <c r="Q10" s="39">
        <v>5</v>
      </c>
      <c r="R10" s="38">
        <v>43</v>
      </c>
      <c r="S10" s="38">
        <v>27</v>
      </c>
      <c r="T10" s="38">
        <v>6</v>
      </c>
      <c r="U10" s="39">
        <v>10</v>
      </c>
    </row>
    <row r="11" spans="1:21" s="1" customFormat="1" ht="18" customHeight="1" x14ac:dyDescent="0.4">
      <c r="A11" s="66" t="s">
        <v>8</v>
      </c>
      <c r="B11" s="38">
        <v>154</v>
      </c>
      <c r="C11" s="38">
        <v>23</v>
      </c>
      <c r="D11" s="38">
        <v>5</v>
      </c>
      <c r="E11" s="38">
        <v>182</v>
      </c>
      <c r="F11" s="38">
        <v>76</v>
      </c>
      <c r="G11" s="38">
        <v>14</v>
      </c>
      <c r="H11" s="38">
        <v>7</v>
      </c>
      <c r="I11" s="39">
        <v>97</v>
      </c>
      <c r="J11" s="38">
        <v>86</v>
      </c>
      <c r="K11" s="38">
        <v>7</v>
      </c>
      <c r="L11" s="38">
        <v>33</v>
      </c>
      <c r="M11" s="38">
        <v>126</v>
      </c>
      <c r="N11" s="38">
        <v>36</v>
      </c>
      <c r="O11" s="38">
        <v>6</v>
      </c>
      <c r="P11" s="38">
        <v>20</v>
      </c>
      <c r="Q11" s="39">
        <v>62</v>
      </c>
      <c r="R11" s="38">
        <v>467</v>
      </c>
      <c r="S11" s="38">
        <v>352</v>
      </c>
      <c r="T11" s="38">
        <v>50</v>
      </c>
      <c r="U11" s="39">
        <v>65</v>
      </c>
    </row>
    <row r="12" spans="1:21" s="1" customFormat="1" ht="18" customHeight="1" x14ac:dyDescent="0.4">
      <c r="A12" s="66" t="s">
        <v>284</v>
      </c>
      <c r="B12" s="38">
        <v>19</v>
      </c>
      <c r="C12" s="38">
        <v>3</v>
      </c>
      <c r="D12" s="38">
        <v>5</v>
      </c>
      <c r="E12" s="38">
        <v>27</v>
      </c>
      <c r="F12" s="38">
        <v>15</v>
      </c>
      <c r="G12" s="38">
        <v>2</v>
      </c>
      <c r="H12" s="38">
        <v>7</v>
      </c>
      <c r="I12" s="39">
        <v>24</v>
      </c>
      <c r="J12" s="38">
        <v>2</v>
      </c>
      <c r="K12" s="38">
        <v>1</v>
      </c>
      <c r="L12" s="38">
        <v>1</v>
      </c>
      <c r="M12" s="38">
        <v>4</v>
      </c>
      <c r="N12" s="38">
        <v>1</v>
      </c>
      <c r="O12" s="38">
        <v>1</v>
      </c>
      <c r="P12" s="38">
        <v>4</v>
      </c>
      <c r="Q12" s="39">
        <v>6</v>
      </c>
      <c r="R12" s="38">
        <v>61</v>
      </c>
      <c r="S12" s="38">
        <v>37</v>
      </c>
      <c r="T12" s="38">
        <v>7</v>
      </c>
      <c r="U12" s="39">
        <v>17</v>
      </c>
    </row>
    <row r="13" spans="1:21" s="1" customFormat="1" ht="18" customHeight="1" x14ac:dyDescent="0.4">
      <c r="A13" s="66" t="s">
        <v>10</v>
      </c>
      <c r="B13" s="38">
        <v>7266</v>
      </c>
      <c r="C13" s="38">
        <v>1172</v>
      </c>
      <c r="D13" s="38">
        <v>1416</v>
      </c>
      <c r="E13" s="38">
        <v>9854</v>
      </c>
      <c r="F13" s="38">
        <v>1759</v>
      </c>
      <c r="G13" s="38">
        <v>643</v>
      </c>
      <c r="H13" s="38">
        <v>425</v>
      </c>
      <c r="I13" s="39">
        <v>2827</v>
      </c>
      <c r="J13" s="38">
        <v>1534</v>
      </c>
      <c r="K13" s="38">
        <v>480</v>
      </c>
      <c r="L13" s="38">
        <v>689</v>
      </c>
      <c r="M13" s="38">
        <v>2703</v>
      </c>
      <c r="N13" s="38">
        <v>813</v>
      </c>
      <c r="O13" s="38">
        <v>484</v>
      </c>
      <c r="P13" s="38">
        <v>507</v>
      </c>
      <c r="Q13" s="39">
        <v>1804</v>
      </c>
      <c r="R13" s="38">
        <v>17188</v>
      </c>
      <c r="S13" s="38">
        <v>11372</v>
      </c>
      <c r="T13" s="38">
        <v>2779</v>
      </c>
      <c r="U13" s="39">
        <v>3037</v>
      </c>
    </row>
    <row r="14" spans="1:21" s="1" customFormat="1" ht="18" customHeight="1" x14ac:dyDescent="0.4">
      <c r="A14" s="66" t="s">
        <v>11</v>
      </c>
      <c r="B14" s="38">
        <v>1041</v>
      </c>
      <c r="C14" s="38">
        <v>213</v>
      </c>
      <c r="D14" s="38">
        <v>244</v>
      </c>
      <c r="E14" s="38">
        <v>1498</v>
      </c>
      <c r="F14" s="38">
        <v>303</v>
      </c>
      <c r="G14" s="38">
        <v>107</v>
      </c>
      <c r="H14" s="38">
        <v>110</v>
      </c>
      <c r="I14" s="39">
        <v>520</v>
      </c>
      <c r="J14" s="38">
        <v>257</v>
      </c>
      <c r="K14" s="38">
        <v>91</v>
      </c>
      <c r="L14" s="38">
        <v>154</v>
      </c>
      <c r="M14" s="38">
        <v>502</v>
      </c>
      <c r="N14" s="38">
        <v>81</v>
      </c>
      <c r="O14" s="38">
        <v>37</v>
      </c>
      <c r="P14" s="38">
        <v>73</v>
      </c>
      <c r="Q14" s="39">
        <v>191</v>
      </c>
      <c r="R14" s="38">
        <v>2711</v>
      </c>
      <c r="S14" s="38">
        <v>1682</v>
      </c>
      <c r="T14" s="38">
        <v>448</v>
      </c>
      <c r="U14" s="39">
        <v>581</v>
      </c>
    </row>
    <row r="15" spans="1:21" s="1" customFormat="1" ht="18" customHeight="1" x14ac:dyDescent="0.4">
      <c r="A15" s="66" t="s">
        <v>12</v>
      </c>
      <c r="B15" s="38">
        <v>491</v>
      </c>
      <c r="C15" s="38">
        <v>78</v>
      </c>
      <c r="D15" s="38">
        <v>104</v>
      </c>
      <c r="E15" s="38">
        <v>673</v>
      </c>
      <c r="F15" s="38">
        <v>110</v>
      </c>
      <c r="G15" s="38">
        <v>23</v>
      </c>
      <c r="H15" s="38">
        <v>22</v>
      </c>
      <c r="I15" s="39">
        <v>155</v>
      </c>
      <c r="J15" s="38">
        <v>70</v>
      </c>
      <c r="K15" s="38">
        <v>13</v>
      </c>
      <c r="L15" s="38">
        <v>26</v>
      </c>
      <c r="M15" s="38">
        <v>109</v>
      </c>
      <c r="N15" s="38">
        <v>33</v>
      </c>
      <c r="O15" s="38">
        <v>10</v>
      </c>
      <c r="P15" s="38">
        <v>11</v>
      </c>
      <c r="Q15" s="39">
        <v>54</v>
      </c>
      <c r="R15" s="38">
        <v>991</v>
      </c>
      <c r="S15" s="38">
        <v>704</v>
      </c>
      <c r="T15" s="38">
        <v>124</v>
      </c>
      <c r="U15" s="39">
        <v>163</v>
      </c>
    </row>
    <row r="16" spans="1:21" s="1" customFormat="1" ht="18" customHeight="1" x14ac:dyDescent="0.4">
      <c r="A16" s="66" t="s">
        <v>13</v>
      </c>
      <c r="B16" s="38">
        <v>615</v>
      </c>
      <c r="C16" s="38">
        <v>88</v>
      </c>
      <c r="D16" s="38">
        <v>124</v>
      </c>
      <c r="E16" s="38">
        <v>827</v>
      </c>
      <c r="F16" s="38">
        <v>150</v>
      </c>
      <c r="G16" s="38">
        <v>53</v>
      </c>
      <c r="H16" s="38">
        <v>18</v>
      </c>
      <c r="I16" s="39">
        <v>221</v>
      </c>
      <c r="J16" s="38">
        <v>385</v>
      </c>
      <c r="K16" s="38">
        <v>51</v>
      </c>
      <c r="L16" s="38">
        <v>55</v>
      </c>
      <c r="M16" s="38">
        <v>491</v>
      </c>
      <c r="N16" s="38">
        <v>70</v>
      </c>
      <c r="O16" s="38">
        <v>23</v>
      </c>
      <c r="P16" s="38">
        <v>23</v>
      </c>
      <c r="Q16" s="39">
        <v>116</v>
      </c>
      <c r="R16" s="38">
        <v>1655</v>
      </c>
      <c r="S16" s="38">
        <v>1220</v>
      </c>
      <c r="T16" s="38">
        <v>215</v>
      </c>
      <c r="U16" s="39">
        <v>220</v>
      </c>
    </row>
    <row r="17" spans="1:21" s="1" customFormat="1" ht="18" customHeight="1" x14ac:dyDescent="0.4">
      <c r="A17" s="66" t="s">
        <v>14</v>
      </c>
      <c r="B17" s="38">
        <v>9</v>
      </c>
      <c r="C17" s="38">
        <v>0</v>
      </c>
      <c r="D17" s="38">
        <v>10</v>
      </c>
      <c r="E17" s="38">
        <v>19</v>
      </c>
      <c r="F17" s="38">
        <v>2</v>
      </c>
      <c r="G17" s="38">
        <v>1</v>
      </c>
      <c r="H17" s="38">
        <v>3</v>
      </c>
      <c r="I17" s="39">
        <v>6</v>
      </c>
      <c r="J17" s="38">
        <v>1</v>
      </c>
      <c r="K17" s="38">
        <v>0</v>
      </c>
      <c r="L17" s="38">
        <v>9</v>
      </c>
      <c r="M17" s="38">
        <v>10</v>
      </c>
      <c r="N17" s="38">
        <v>5</v>
      </c>
      <c r="O17" s="38">
        <v>0</v>
      </c>
      <c r="P17" s="38">
        <v>2</v>
      </c>
      <c r="Q17" s="39">
        <v>7</v>
      </c>
      <c r="R17" s="38">
        <v>42</v>
      </c>
      <c r="S17" s="38">
        <v>17</v>
      </c>
      <c r="T17" s="38">
        <v>1</v>
      </c>
      <c r="U17" s="39">
        <v>24</v>
      </c>
    </row>
    <row r="18" spans="1:21" s="1" customFormat="1" ht="18" customHeight="1" x14ac:dyDescent="0.4">
      <c r="A18" s="66" t="s">
        <v>15</v>
      </c>
      <c r="B18" s="38">
        <v>39</v>
      </c>
      <c r="C18" s="38">
        <v>20</v>
      </c>
      <c r="D18" s="38">
        <v>5</v>
      </c>
      <c r="E18" s="38">
        <v>64</v>
      </c>
      <c r="F18" s="38">
        <v>12</v>
      </c>
      <c r="G18" s="38">
        <v>2</v>
      </c>
      <c r="H18" s="38">
        <v>5</v>
      </c>
      <c r="I18" s="39">
        <v>19</v>
      </c>
      <c r="J18" s="38">
        <v>11</v>
      </c>
      <c r="K18" s="38">
        <v>11</v>
      </c>
      <c r="L18" s="38">
        <v>7</v>
      </c>
      <c r="M18" s="38">
        <v>29</v>
      </c>
      <c r="N18" s="38">
        <v>1</v>
      </c>
      <c r="O18" s="38">
        <v>0</v>
      </c>
      <c r="P18" s="38">
        <v>3</v>
      </c>
      <c r="Q18" s="39">
        <v>4</v>
      </c>
      <c r="R18" s="38">
        <v>116</v>
      </c>
      <c r="S18" s="38">
        <v>63</v>
      </c>
      <c r="T18" s="38">
        <v>33</v>
      </c>
      <c r="U18" s="39">
        <v>20</v>
      </c>
    </row>
    <row r="19" spans="1:21" s="1" customFormat="1" ht="18" customHeight="1" x14ac:dyDescent="0.4">
      <c r="A19" s="66" t="s">
        <v>16</v>
      </c>
      <c r="B19" s="38">
        <v>4332</v>
      </c>
      <c r="C19" s="38">
        <v>620</v>
      </c>
      <c r="D19" s="38">
        <v>526</v>
      </c>
      <c r="E19" s="38">
        <v>5478</v>
      </c>
      <c r="F19" s="38">
        <v>1028</v>
      </c>
      <c r="G19" s="38">
        <v>277</v>
      </c>
      <c r="H19" s="38">
        <v>183</v>
      </c>
      <c r="I19" s="39">
        <v>1488</v>
      </c>
      <c r="J19" s="38">
        <v>905</v>
      </c>
      <c r="K19" s="38">
        <v>649</v>
      </c>
      <c r="L19" s="38">
        <v>481</v>
      </c>
      <c r="M19" s="38">
        <v>2035</v>
      </c>
      <c r="N19" s="38">
        <v>431</v>
      </c>
      <c r="O19" s="38">
        <v>131</v>
      </c>
      <c r="P19" s="38">
        <v>225</v>
      </c>
      <c r="Q19" s="39">
        <v>787</v>
      </c>
      <c r="R19" s="38">
        <v>9788</v>
      </c>
      <c r="S19" s="38">
        <v>6696</v>
      </c>
      <c r="T19" s="38">
        <v>1677</v>
      </c>
      <c r="U19" s="39">
        <v>1415</v>
      </c>
    </row>
    <row r="20" spans="1:21" s="1" customFormat="1" ht="18" customHeight="1" x14ac:dyDescent="0.4">
      <c r="A20" s="66" t="s">
        <v>17</v>
      </c>
      <c r="B20" s="38">
        <v>17</v>
      </c>
      <c r="C20" s="38">
        <v>6</v>
      </c>
      <c r="D20" s="38">
        <v>5</v>
      </c>
      <c r="E20" s="38">
        <v>28</v>
      </c>
      <c r="F20" s="38">
        <v>4</v>
      </c>
      <c r="G20" s="38">
        <v>2</v>
      </c>
      <c r="H20" s="38">
        <v>3</v>
      </c>
      <c r="I20" s="39">
        <v>9</v>
      </c>
      <c r="J20" s="38">
        <v>21</v>
      </c>
      <c r="K20" s="38">
        <v>1</v>
      </c>
      <c r="L20" s="38">
        <v>7</v>
      </c>
      <c r="M20" s="38">
        <v>29</v>
      </c>
      <c r="N20" s="38">
        <v>4</v>
      </c>
      <c r="O20" s="38">
        <v>0</v>
      </c>
      <c r="P20" s="38">
        <v>3</v>
      </c>
      <c r="Q20" s="39">
        <v>7</v>
      </c>
      <c r="R20" s="38">
        <v>73</v>
      </c>
      <c r="S20" s="38">
        <v>46</v>
      </c>
      <c r="T20" s="38">
        <v>9</v>
      </c>
      <c r="U20" s="39">
        <v>18</v>
      </c>
    </row>
    <row r="21" spans="1:21" s="1" customFormat="1" ht="18" customHeight="1" x14ac:dyDescent="0.4">
      <c r="A21" s="66" t="s">
        <v>18</v>
      </c>
      <c r="B21" s="38">
        <v>2420</v>
      </c>
      <c r="C21" s="38">
        <v>278</v>
      </c>
      <c r="D21" s="38">
        <v>281</v>
      </c>
      <c r="E21" s="38">
        <v>2979</v>
      </c>
      <c r="F21" s="38">
        <v>675</v>
      </c>
      <c r="G21" s="38">
        <v>132</v>
      </c>
      <c r="H21" s="38">
        <v>181</v>
      </c>
      <c r="I21" s="39">
        <v>988</v>
      </c>
      <c r="J21" s="38">
        <v>858</v>
      </c>
      <c r="K21" s="38">
        <v>97</v>
      </c>
      <c r="L21" s="38">
        <v>335</v>
      </c>
      <c r="M21" s="38">
        <v>1290</v>
      </c>
      <c r="N21" s="38">
        <v>334</v>
      </c>
      <c r="O21" s="38">
        <v>27</v>
      </c>
      <c r="P21" s="38">
        <v>77</v>
      </c>
      <c r="Q21" s="39">
        <v>438</v>
      </c>
      <c r="R21" s="38">
        <v>5695</v>
      </c>
      <c r="S21" s="38">
        <v>4287</v>
      </c>
      <c r="T21" s="38">
        <v>534</v>
      </c>
      <c r="U21" s="39">
        <v>874</v>
      </c>
    </row>
    <row r="22" spans="1:21" s="1" customFormat="1" ht="18" customHeight="1" x14ac:dyDescent="0.4">
      <c r="A22" s="66" t="s">
        <v>19</v>
      </c>
      <c r="B22" s="38">
        <v>68</v>
      </c>
      <c r="C22" s="38">
        <v>27</v>
      </c>
      <c r="D22" s="38">
        <v>14</v>
      </c>
      <c r="E22" s="38">
        <v>109</v>
      </c>
      <c r="F22" s="38">
        <v>17</v>
      </c>
      <c r="G22" s="38">
        <v>11</v>
      </c>
      <c r="H22" s="38">
        <v>18</v>
      </c>
      <c r="I22" s="39">
        <v>46</v>
      </c>
      <c r="J22" s="38">
        <v>28</v>
      </c>
      <c r="K22" s="38">
        <v>14</v>
      </c>
      <c r="L22" s="38">
        <v>29</v>
      </c>
      <c r="M22" s="38">
        <v>71</v>
      </c>
      <c r="N22" s="38">
        <v>14</v>
      </c>
      <c r="O22" s="38">
        <v>4</v>
      </c>
      <c r="P22" s="38">
        <v>15</v>
      </c>
      <c r="Q22" s="39">
        <v>33</v>
      </c>
      <c r="R22" s="38">
        <v>259</v>
      </c>
      <c r="S22" s="38">
        <v>127</v>
      </c>
      <c r="T22" s="38">
        <v>56</v>
      </c>
      <c r="U22" s="39">
        <v>76</v>
      </c>
    </row>
    <row r="23" spans="1:21" s="1" customFormat="1" ht="18" customHeight="1" x14ac:dyDescent="0.4">
      <c r="A23" s="66" t="s">
        <v>20</v>
      </c>
      <c r="B23" s="38">
        <v>13</v>
      </c>
      <c r="C23" s="38">
        <v>0</v>
      </c>
      <c r="D23" s="38">
        <v>21</v>
      </c>
      <c r="E23" s="38">
        <v>34</v>
      </c>
      <c r="F23" s="38">
        <v>8</v>
      </c>
      <c r="G23" s="38">
        <v>3</v>
      </c>
      <c r="H23" s="38">
        <v>23</v>
      </c>
      <c r="I23" s="39">
        <v>34</v>
      </c>
      <c r="J23" s="38">
        <v>17</v>
      </c>
      <c r="K23" s="38">
        <v>0</v>
      </c>
      <c r="L23" s="38">
        <v>31</v>
      </c>
      <c r="M23" s="38">
        <v>48</v>
      </c>
      <c r="N23" s="38">
        <v>5</v>
      </c>
      <c r="O23" s="38">
        <v>0</v>
      </c>
      <c r="P23" s="38">
        <v>9</v>
      </c>
      <c r="Q23" s="39">
        <v>14</v>
      </c>
      <c r="R23" s="38">
        <v>130</v>
      </c>
      <c r="S23" s="38">
        <v>43</v>
      </c>
      <c r="T23" s="38">
        <v>3</v>
      </c>
      <c r="U23" s="39">
        <v>84</v>
      </c>
    </row>
    <row r="24" spans="1:21" s="1" customFormat="1" ht="18" customHeight="1" thickBot="1" x14ac:dyDescent="0.45">
      <c r="A24" s="66" t="s">
        <v>297</v>
      </c>
      <c r="B24" s="38">
        <v>62</v>
      </c>
      <c r="C24" s="38">
        <v>1</v>
      </c>
      <c r="D24" s="38">
        <v>2</v>
      </c>
      <c r="E24" s="38">
        <v>65</v>
      </c>
      <c r="F24" s="38">
        <v>0</v>
      </c>
      <c r="G24" s="38">
        <v>0</v>
      </c>
      <c r="H24" s="38">
        <v>2</v>
      </c>
      <c r="I24" s="39">
        <v>2</v>
      </c>
      <c r="J24" s="38">
        <v>1</v>
      </c>
      <c r="K24" s="38">
        <v>0</v>
      </c>
      <c r="L24" s="38">
        <v>17</v>
      </c>
      <c r="M24" s="38">
        <v>18</v>
      </c>
      <c r="N24" s="38"/>
      <c r="O24" s="38"/>
      <c r="P24" s="38"/>
      <c r="Q24" s="39"/>
      <c r="R24" s="38">
        <v>85</v>
      </c>
      <c r="S24" s="38">
        <v>63</v>
      </c>
      <c r="T24" s="38">
        <v>1</v>
      </c>
      <c r="U24" s="39">
        <v>21</v>
      </c>
    </row>
    <row r="25" spans="1:21" s="1" customFormat="1" ht="18" customHeight="1" thickBot="1" x14ac:dyDescent="0.45">
      <c r="A25" s="67" t="s">
        <v>0</v>
      </c>
      <c r="B25" s="68">
        <v>20553</v>
      </c>
      <c r="C25" s="68">
        <v>3012</v>
      </c>
      <c r="D25" s="68">
        <v>3762</v>
      </c>
      <c r="E25" s="68">
        <v>27327</v>
      </c>
      <c r="F25" s="68">
        <v>5580</v>
      </c>
      <c r="G25" s="68">
        <v>1374</v>
      </c>
      <c r="H25" s="68">
        <v>1380</v>
      </c>
      <c r="I25" s="69">
        <v>8334</v>
      </c>
      <c r="J25" s="68">
        <v>5914</v>
      </c>
      <c r="K25" s="68">
        <v>1559</v>
      </c>
      <c r="L25" s="68">
        <v>2474</v>
      </c>
      <c r="M25" s="68">
        <v>9947</v>
      </c>
      <c r="N25" s="68">
        <v>2811</v>
      </c>
      <c r="O25" s="68">
        <v>795</v>
      </c>
      <c r="P25" s="68">
        <v>1336</v>
      </c>
      <c r="Q25" s="69">
        <v>4942</v>
      </c>
      <c r="R25" s="68">
        <v>50550</v>
      </c>
      <c r="S25" s="68">
        <v>34858</v>
      </c>
      <c r="T25" s="68">
        <v>6740</v>
      </c>
      <c r="U25" s="69">
        <v>8952</v>
      </c>
    </row>
    <row r="26" spans="1:21" s="1" customFormat="1" ht="11.4" x14ac:dyDescent="0.4">
      <c r="A26" s="4" t="s">
        <v>81</v>
      </c>
    </row>
    <row r="27" spans="1:21" x14ac:dyDescent="0.4">
      <c r="A27" s="158" t="s">
        <v>283</v>
      </c>
    </row>
  </sheetData>
  <mergeCells count="6">
    <mergeCell ref="A2:A3"/>
    <mergeCell ref="B2:E2"/>
    <mergeCell ref="F2:I2"/>
    <mergeCell ref="J2:M2"/>
    <mergeCell ref="N2:Q2"/>
    <mergeCell ref="R2:U2"/>
  </mergeCells>
  <pageMargins left="0.70866141732283472" right="0.70866141732283472" top="0.74803149606299213" bottom="0.74803149606299213" header="0.31496062992125984" footer="0.31496062992125984"/>
  <pageSetup paperSize="9" scale="90" orientation="landscape"/>
  <headerFooter alignWithMargins="0">
    <oddFooter>&amp;RFonte: Tab. 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E1" workbookViewId="0">
      <selection activeCell="I1" sqref="I1:I65536"/>
    </sheetView>
  </sheetViews>
  <sheetFormatPr defaultColWidth="8.83203125" defaultRowHeight="12.3" x14ac:dyDescent="0.4"/>
  <cols>
    <col min="1" max="1" width="3" customWidth="1"/>
    <col min="2" max="2" width="29.27734375" customWidth="1"/>
    <col min="3" max="3" width="11.71875" customWidth="1"/>
    <col min="4" max="6" width="14.71875" customWidth="1"/>
    <col min="7" max="7" width="14.44140625" bestFit="1" customWidth="1"/>
    <col min="8" max="8" width="11.27734375" bestFit="1" customWidth="1"/>
    <col min="9" max="9" width="9.27734375" customWidth="1"/>
    <col min="10" max="10" width="8.83203125" customWidth="1"/>
    <col min="11" max="11" width="9.44140625" customWidth="1"/>
    <col min="12" max="12" width="9" bestFit="1" customWidth="1"/>
    <col min="13" max="13" width="12" customWidth="1"/>
    <col min="14" max="16" width="14.71875" customWidth="1"/>
    <col min="17" max="17" width="4.71875" customWidth="1"/>
  </cols>
  <sheetData>
    <row r="1" spans="1:16" s="169" customFormat="1" ht="18" customHeight="1" x14ac:dyDescent="0.25">
      <c r="A1" s="168" t="s">
        <v>309</v>
      </c>
    </row>
    <row r="2" spans="1:16" s="169" customFormat="1" ht="12.75" customHeight="1" thickBot="1" x14ac:dyDescent="0.3"/>
    <row r="3" spans="1:16" s="169" customFormat="1" ht="18" customHeight="1" x14ac:dyDescent="0.25">
      <c r="B3" s="380" t="s">
        <v>21</v>
      </c>
      <c r="C3" s="374" t="s">
        <v>228</v>
      </c>
      <c r="D3" s="374"/>
      <c r="E3" s="374"/>
      <c r="F3" s="374"/>
      <c r="G3" s="374"/>
      <c r="H3" s="374"/>
      <c r="I3" s="374"/>
      <c r="J3" s="374" t="s">
        <v>229</v>
      </c>
      <c r="K3" s="374"/>
      <c r="L3" s="374"/>
      <c r="M3" s="370" t="s">
        <v>230</v>
      </c>
      <c r="N3" s="373" t="s">
        <v>231</v>
      </c>
      <c r="O3" s="374"/>
      <c r="P3" s="375"/>
    </row>
    <row r="4" spans="1:16" s="169" customFormat="1" ht="7.5" x14ac:dyDescent="0.25">
      <c r="B4" s="381"/>
      <c r="C4" s="377"/>
      <c r="D4" s="377"/>
      <c r="E4" s="377"/>
      <c r="F4" s="377"/>
      <c r="G4" s="377"/>
      <c r="H4" s="377"/>
      <c r="I4" s="377"/>
      <c r="J4" s="377" t="s">
        <v>232</v>
      </c>
      <c r="K4" s="377" t="s">
        <v>233</v>
      </c>
      <c r="L4" s="377" t="s">
        <v>28</v>
      </c>
      <c r="M4" s="371"/>
      <c r="N4" s="376"/>
      <c r="O4" s="377"/>
      <c r="P4" s="378"/>
    </row>
    <row r="5" spans="1:16" s="169" customFormat="1" ht="11.25" customHeight="1" x14ac:dyDescent="0.25">
      <c r="B5" s="381"/>
      <c r="C5" s="377" t="s">
        <v>234</v>
      </c>
      <c r="D5" s="379" t="s">
        <v>310</v>
      </c>
      <c r="E5" s="379" t="s">
        <v>311</v>
      </c>
      <c r="F5" s="377" t="s">
        <v>235</v>
      </c>
      <c r="G5" s="377" t="s">
        <v>236</v>
      </c>
      <c r="H5" s="377" t="s">
        <v>237</v>
      </c>
      <c r="I5" s="377" t="s">
        <v>28</v>
      </c>
      <c r="J5" s="377"/>
      <c r="K5" s="377"/>
      <c r="L5" s="377"/>
      <c r="M5" s="371"/>
      <c r="N5" s="376"/>
      <c r="O5" s="377"/>
      <c r="P5" s="378"/>
    </row>
    <row r="6" spans="1:16" s="169" customFormat="1" ht="24" customHeight="1" x14ac:dyDescent="0.25">
      <c r="B6" s="382"/>
      <c r="C6" s="377"/>
      <c r="D6" s="379"/>
      <c r="E6" s="379"/>
      <c r="F6" s="377"/>
      <c r="G6" s="377"/>
      <c r="H6" s="377"/>
      <c r="I6" s="377"/>
      <c r="J6" s="377"/>
      <c r="K6" s="377"/>
      <c r="L6" s="377"/>
      <c r="M6" s="372"/>
      <c r="N6" s="290" t="s">
        <v>27</v>
      </c>
      <c r="O6" s="291" t="s">
        <v>26</v>
      </c>
      <c r="P6" s="292" t="s">
        <v>28</v>
      </c>
    </row>
    <row r="7" spans="1:16" s="169" customFormat="1" ht="15" customHeight="1" x14ac:dyDescent="0.4">
      <c r="B7" s="139" t="s">
        <v>1</v>
      </c>
      <c r="C7" s="195">
        <v>7267</v>
      </c>
      <c r="D7" s="195">
        <v>5</v>
      </c>
      <c r="E7" s="195">
        <v>465</v>
      </c>
      <c r="F7" s="195">
        <v>56</v>
      </c>
      <c r="G7" s="195">
        <v>1</v>
      </c>
      <c r="H7" s="195">
        <v>0</v>
      </c>
      <c r="I7" s="195">
        <v>7794</v>
      </c>
      <c r="J7" s="195">
        <v>32</v>
      </c>
      <c r="K7" s="195">
        <v>1702</v>
      </c>
      <c r="L7" s="195">
        <v>1734</v>
      </c>
      <c r="M7" s="196">
        <v>1430</v>
      </c>
      <c r="N7" s="197">
        <v>6393</v>
      </c>
      <c r="O7" s="195">
        <v>4565</v>
      </c>
      <c r="P7" s="198">
        <v>10958</v>
      </c>
    </row>
    <row r="8" spans="1:16" s="169" customFormat="1" ht="15" customHeight="1" x14ac:dyDescent="0.4">
      <c r="B8" s="139" t="s">
        <v>2</v>
      </c>
      <c r="C8" s="195">
        <v>471</v>
      </c>
      <c r="D8" s="195">
        <v>0</v>
      </c>
      <c r="E8" s="195">
        <v>18</v>
      </c>
      <c r="F8" s="195">
        <v>0</v>
      </c>
      <c r="G8" s="195">
        <v>0</v>
      </c>
      <c r="H8" s="195">
        <v>1</v>
      </c>
      <c r="I8" s="195">
        <v>490</v>
      </c>
      <c r="J8" s="195">
        <v>1</v>
      </c>
      <c r="K8" s="195">
        <v>199</v>
      </c>
      <c r="L8" s="195">
        <v>200</v>
      </c>
      <c r="M8" s="196">
        <v>90</v>
      </c>
      <c r="N8" s="197">
        <v>368</v>
      </c>
      <c r="O8" s="195">
        <v>412</v>
      </c>
      <c r="P8" s="198">
        <v>780</v>
      </c>
    </row>
    <row r="9" spans="1:16" s="169" customFormat="1" ht="15" customHeight="1" x14ac:dyDescent="0.4">
      <c r="B9" s="139" t="s">
        <v>3</v>
      </c>
      <c r="C9" s="195">
        <v>12</v>
      </c>
      <c r="D9" s="195">
        <v>0</v>
      </c>
      <c r="E9" s="195">
        <v>2</v>
      </c>
      <c r="F9" s="195">
        <v>0</v>
      </c>
      <c r="G9" s="195">
        <v>0</v>
      </c>
      <c r="H9" s="195">
        <v>0</v>
      </c>
      <c r="I9" s="195">
        <v>14</v>
      </c>
      <c r="J9" s="195">
        <v>0</v>
      </c>
      <c r="K9" s="195">
        <v>0</v>
      </c>
      <c r="L9" s="195">
        <v>0</v>
      </c>
      <c r="M9" s="196">
        <v>1</v>
      </c>
      <c r="N9" s="197">
        <v>6</v>
      </c>
      <c r="O9" s="195">
        <v>9</v>
      </c>
      <c r="P9" s="198">
        <v>15</v>
      </c>
    </row>
    <row r="10" spans="1:16" s="169" customFormat="1" ht="15" customHeight="1" x14ac:dyDescent="0.4">
      <c r="B10" s="139" t="s">
        <v>4</v>
      </c>
      <c r="C10" s="195">
        <v>277</v>
      </c>
      <c r="D10" s="195">
        <v>0</v>
      </c>
      <c r="E10" s="195">
        <v>31</v>
      </c>
      <c r="F10" s="195">
        <v>0</v>
      </c>
      <c r="G10" s="195">
        <v>0</v>
      </c>
      <c r="H10" s="195">
        <v>1</v>
      </c>
      <c r="I10" s="195">
        <v>309</v>
      </c>
      <c r="J10" s="195">
        <v>3</v>
      </c>
      <c r="K10" s="195">
        <v>31</v>
      </c>
      <c r="L10" s="195">
        <v>34</v>
      </c>
      <c r="M10" s="196">
        <v>41</v>
      </c>
      <c r="N10" s="197">
        <v>300</v>
      </c>
      <c r="O10" s="195">
        <v>84</v>
      </c>
      <c r="P10" s="198">
        <v>384</v>
      </c>
    </row>
    <row r="11" spans="1:16" s="169" customFormat="1" ht="15" customHeight="1" x14ac:dyDescent="0.4">
      <c r="B11" s="139" t="s">
        <v>5</v>
      </c>
      <c r="C11" s="195">
        <v>330</v>
      </c>
      <c r="D11" s="195">
        <v>0</v>
      </c>
      <c r="E11" s="195">
        <v>79</v>
      </c>
      <c r="F11" s="195">
        <v>1</v>
      </c>
      <c r="G11" s="195">
        <v>0</v>
      </c>
      <c r="H11" s="195">
        <v>1</v>
      </c>
      <c r="I11" s="195">
        <v>411</v>
      </c>
      <c r="J11" s="195">
        <v>2</v>
      </c>
      <c r="K11" s="195">
        <v>69</v>
      </c>
      <c r="L11" s="195">
        <v>71</v>
      </c>
      <c r="M11" s="196">
        <v>69</v>
      </c>
      <c r="N11" s="197">
        <v>445</v>
      </c>
      <c r="O11" s="195">
        <v>106</v>
      </c>
      <c r="P11" s="198">
        <v>551</v>
      </c>
    </row>
    <row r="12" spans="1:16" s="169" customFormat="1" ht="15" customHeight="1" x14ac:dyDescent="0.4">
      <c r="B12" s="139" t="s">
        <v>6</v>
      </c>
      <c r="C12" s="195">
        <v>5</v>
      </c>
      <c r="D12" s="195">
        <v>0</v>
      </c>
      <c r="E12" s="195">
        <v>2</v>
      </c>
      <c r="F12" s="195">
        <v>0</v>
      </c>
      <c r="G12" s="195">
        <v>0</v>
      </c>
      <c r="H12" s="195">
        <v>0</v>
      </c>
      <c r="I12" s="195">
        <v>7</v>
      </c>
      <c r="J12" s="195">
        <v>0</v>
      </c>
      <c r="K12" s="195">
        <v>3</v>
      </c>
      <c r="L12" s="195">
        <v>3</v>
      </c>
      <c r="M12" s="196">
        <v>4</v>
      </c>
      <c r="N12" s="197">
        <v>10</v>
      </c>
      <c r="O12" s="195">
        <v>4</v>
      </c>
      <c r="P12" s="198">
        <v>14</v>
      </c>
    </row>
    <row r="13" spans="1:16" s="169" customFormat="1" ht="15" customHeight="1" x14ac:dyDescent="0.4">
      <c r="B13" s="139" t="s">
        <v>7</v>
      </c>
      <c r="C13" s="195">
        <v>54</v>
      </c>
      <c r="D13" s="195">
        <v>0</v>
      </c>
      <c r="E13" s="195">
        <v>7</v>
      </c>
      <c r="F13" s="195">
        <v>0</v>
      </c>
      <c r="G13" s="195">
        <v>0</v>
      </c>
      <c r="H13" s="195">
        <v>0</v>
      </c>
      <c r="I13" s="195">
        <v>61</v>
      </c>
      <c r="J13" s="195">
        <v>0</v>
      </c>
      <c r="K13" s="195">
        <v>10</v>
      </c>
      <c r="L13" s="195">
        <v>10</v>
      </c>
      <c r="M13" s="196">
        <v>3</v>
      </c>
      <c r="N13" s="197">
        <v>51</v>
      </c>
      <c r="O13" s="195">
        <v>23</v>
      </c>
      <c r="P13" s="198">
        <v>74</v>
      </c>
    </row>
    <row r="14" spans="1:16" s="169" customFormat="1" ht="15" customHeight="1" x14ac:dyDescent="0.4">
      <c r="B14" s="139" t="s">
        <v>8</v>
      </c>
      <c r="C14" s="195">
        <v>429</v>
      </c>
      <c r="D14" s="195">
        <v>1</v>
      </c>
      <c r="E14" s="195">
        <v>122</v>
      </c>
      <c r="F14" s="195">
        <v>0</v>
      </c>
      <c r="G14" s="195">
        <v>0</v>
      </c>
      <c r="H14" s="195">
        <v>0</v>
      </c>
      <c r="I14" s="195">
        <v>552</v>
      </c>
      <c r="J14" s="195">
        <v>1</v>
      </c>
      <c r="K14" s="195">
        <v>131</v>
      </c>
      <c r="L14" s="195">
        <v>132</v>
      </c>
      <c r="M14" s="196">
        <v>93</v>
      </c>
      <c r="N14" s="197">
        <v>669</v>
      </c>
      <c r="O14" s="195">
        <v>108</v>
      </c>
      <c r="P14" s="198">
        <v>777</v>
      </c>
    </row>
    <row r="15" spans="1:16" s="169" customFormat="1" ht="15" customHeight="1" x14ac:dyDescent="0.4">
      <c r="B15" s="139" t="s">
        <v>284</v>
      </c>
      <c r="C15" s="195">
        <v>71</v>
      </c>
      <c r="D15" s="195">
        <v>0</v>
      </c>
      <c r="E15" s="195">
        <v>8</v>
      </c>
      <c r="F15" s="195">
        <v>0</v>
      </c>
      <c r="G15" s="195">
        <v>0</v>
      </c>
      <c r="H15" s="195">
        <v>0</v>
      </c>
      <c r="I15" s="195">
        <v>79</v>
      </c>
      <c r="J15" s="195">
        <v>0</v>
      </c>
      <c r="K15" s="195">
        <v>10</v>
      </c>
      <c r="L15" s="195">
        <v>10</v>
      </c>
      <c r="M15" s="196">
        <v>9</v>
      </c>
      <c r="N15" s="197">
        <v>50</v>
      </c>
      <c r="O15" s="195">
        <v>48</v>
      </c>
      <c r="P15" s="198">
        <v>98</v>
      </c>
    </row>
    <row r="16" spans="1:16" s="169" customFormat="1" ht="15" customHeight="1" x14ac:dyDescent="0.4">
      <c r="B16" s="139" t="s">
        <v>10</v>
      </c>
      <c r="C16" s="195">
        <v>13842</v>
      </c>
      <c r="D16" s="195">
        <v>29</v>
      </c>
      <c r="E16" s="195">
        <v>1094</v>
      </c>
      <c r="F16" s="195">
        <v>25</v>
      </c>
      <c r="G16" s="195">
        <v>0</v>
      </c>
      <c r="H16" s="195">
        <v>3</v>
      </c>
      <c r="I16" s="195">
        <v>14993</v>
      </c>
      <c r="J16" s="195">
        <v>50</v>
      </c>
      <c r="K16" s="195">
        <v>4932</v>
      </c>
      <c r="L16" s="195">
        <v>4982</v>
      </c>
      <c r="M16" s="196">
        <v>3679</v>
      </c>
      <c r="N16" s="197">
        <v>18017</v>
      </c>
      <c r="O16" s="195">
        <v>5637</v>
      </c>
      <c r="P16" s="198">
        <v>23654</v>
      </c>
    </row>
    <row r="17" spans="2:16" s="169" customFormat="1" ht="15" customHeight="1" x14ac:dyDescent="0.4">
      <c r="B17" s="139" t="s">
        <v>11</v>
      </c>
      <c r="C17" s="195">
        <v>2378</v>
      </c>
      <c r="D17" s="195">
        <v>2</v>
      </c>
      <c r="E17" s="195">
        <v>221</v>
      </c>
      <c r="F17" s="195">
        <v>2</v>
      </c>
      <c r="G17" s="195">
        <v>1</v>
      </c>
      <c r="H17" s="195">
        <v>2</v>
      </c>
      <c r="I17" s="195">
        <v>2606</v>
      </c>
      <c r="J17" s="195">
        <v>8</v>
      </c>
      <c r="K17" s="195">
        <v>735</v>
      </c>
      <c r="L17" s="195">
        <v>743</v>
      </c>
      <c r="M17" s="196">
        <v>558</v>
      </c>
      <c r="N17" s="197">
        <v>2440</v>
      </c>
      <c r="O17" s="195">
        <v>1467</v>
      </c>
      <c r="P17" s="198">
        <v>3907</v>
      </c>
    </row>
    <row r="18" spans="2:16" s="169" customFormat="1" ht="15" customHeight="1" x14ac:dyDescent="0.4">
      <c r="B18" s="139" t="s">
        <v>12</v>
      </c>
      <c r="C18" s="195">
        <v>946</v>
      </c>
      <c r="D18" s="195">
        <v>0</v>
      </c>
      <c r="E18" s="195">
        <v>21</v>
      </c>
      <c r="F18" s="195">
        <v>0</v>
      </c>
      <c r="G18" s="195">
        <v>0</v>
      </c>
      <c r="H18" s="195">
        <v>0</v>
      </c>
      <c r="I18" s="195">
        <v>967</v>
      </c>
      <c r="J18" s="195">
        <v>4</v>
      </c>
      <c r="K18" s="195">
        <v>242</v>
      </c>
      <c r="L18" s="195">
        <v>246</v>
      </c>
      <c r="M18" s="196">
        <v>117</v>
      </c>
      <c r="N18" s="197">
        <v>713</v>
      </c>
      <c r="O18" s="195">
        <v>617</v>
      </c>
      <c r="P18" s="198">
        <v>1330</v>
      </c>
    </row>
    <row r="19" spans="2:16" s="169" customFormat="1" ht="15" customHeight="1" x14ac:dyDescent="0.4">
      <c r="B19" s="139" t="s">
        <v>13</v>
      </c>
      <c r="C19" s="195">
        <v>1451</v>
      </c>
      <c r="D19" s="195">
        <v>0</v>
      </c>
      <c r="E19" s="195">
        <v>146</v>
      </c>
      <c r="F19" s="195">
        <v>2</v>
      </c>
      <c r="G19" s="195">
        <v>0</v>
      </c>
      <c r="H19" s="195">
        <v>0</v>
      </c>
      <c r="I19" s="195">
        <v>1599</v>
      </c>
      <c r="J19" s="195">
        <v>4</v>
      </c>
      <c r="K19" s="195">
        <v>353</v>
      </c>
      <c r="L19" s="195">
        <v>357</v>
      </c>
      <c r="M19" s="196">
        <v>286</v>
      </c>
      <c r="N19" s="197">
        <v>1805</v>
      </c>
      <c r="O19" s="195">
        <v>437</v>
      </c>
      <c r="P19" s="198">
        <v>2242</v>
      </c>
    </row>
    <row r="20" spans="2:16" s="169" customFormat="1" ht="15" customHeight="1" x14ac:dyDescent="0.4">
      <c r="B20" s="139" t="s">
        <v>14</v>
      </c>
      <c r="C20" s="195">
        <v>21</v>
      </c>
      <c r="D20" s="195">
        <v>0</v>
      </c>
      <c r="E20" s="195">
        <v>6</v>
      </c>
      <c r="F20" s="195">
        <v>0</v>
      </c>
      <c r="G20" s="195">
        <v>0</v>
      </c>
      <c r="H20" s="195">
        <v>0</v>
      </c>
      <c r="I20" s="195">
        <v>27</v>
      </c>
      <c r="J20" s="195">
        <v>0</v>
      </c>
      <c r="K20" s="195">
        <v>2</v>
      </c>
      <c r="L20" s="195">
        <v>2</v>
      </c>
      <c r="M20" s="196">
        <v>31</v>
      </c>
      <c r="N20" s="197">
        <v>16</v>
      </c>
      <c r="O20" s="195">
        <v>44</v>
      </c>
      <c r="P20" s="198">
        <v>60</v>
      </c>
    </row>
    <row r="21" spans="2:16" s="169" customFormat="1" ht="15" customHeight="1" x14ac:dyDescent="0.4">
      <c r="B21" s="139" t="s">
        <v>15</v>
      </c>
      <c r="C21" s="195">
        <v>119</v>
      </c>
      <c r="D21" s="195">
        <v>0</v>
      </c>
      <c r="E21" s="195">
        <v>14</v>
      </c>
      <c r="F21" s="195">
        <v>0</v>
      </c>
      <c r="G21" s="195">
        <v>0</v>
      </c>
      <c r="H21" s="195">
        <v>0</v>
      </c>
      <c r="I21" s="195">
        <v>133</v>
      </c>
      <c r="J21" s="195">
        <v>0</v>
      </c>
      <c r="K21" s="195">
        <v>17</v>
      </c>
      <c r="L21" s="195">
        <v>17</v>
      </c>
      <c r="M21" s="196">
        <v>26</v>
      </c>
      <c r="N21" s="197">
        <v>40</v>
      </c>
      <c r="O21" s="195">
        <v>136</v>
      </c>
      <c r="P21" s="198">
        <v>176</v>
      </c>
    </row>
    <row r="22" spans="2:16" s="169" customFormat="1" ht="15" customHeight="1" x14ac:dyDescent="0.4">
      <c r="B22" s="139" t="s">
        <v>16</v>
      </c>
      <c r="C22" s="195">
        <v>8597</v>
      </c>
      <c r="D22" s="195">
        <v>1</v>
      </c>
      <c r="E22" s="195">
        <v>903</v>
      </c>
      <c r="F22" s="195">
        <v>138</v>
      </c>
      <c r="G22" s="195">
        <v>170</v>
      </c>
      <c r="H22" s="195">
        <v>21</v>
      </c>
      <c r="I22" s="195">
        <v>9830</v>
      </c>
      <c r="J22" s="195">
        <v>62</v>
      </c>
      <c r="K22" s="195">
        <v>2648</v>
      </c>
      <c r="L22" s="195">
        <v>2710</v>
      </c>
      <c r="M22" s="196">
        <v>1620</v>
      </c>
      <c r="N22" s="197">
        <v>8867</v>
      </c>
      <c r="O22" s="195">
        <v>5293</v>
      </c>
      <c r="P22" s="198">
        <v>14160</v>
      </c>
    </row>
    <row r="23" spans="2:16" s="169" customFormat="1" ht="15" customHeight="1" x14ac:dyDescent="0.4">
      <c r="B23" s="139" t="s">
        <v>17</v>
      </c>
      <c r="C23" s="195">
        <v>40</v>
      </c>
      <c r="D23" s="195">
        <v>0</v>
      </c>
      <c r="E23" s="195">
        <v>6</v>
      </c>
      <c r="F23" s="195">
        <v>0</v>
      </c>
      <c r="G23" s="195">
        <v>0</v>
      </c>
      <c r="H23" s="195">
        <v>0</v>
      </c>
      <c r="I23" s="195">
        <v>46</v>
      </c>
      <c r="J23" s="195">
        <v>0</v>
      </c>
      <c r="K23" s="195">
        <v>9</v>
      </c>
      <c r="L23" s="195">
        <v>9</v>
      </c>
      <c r="M23" s="196">
        <v>14</v>
      </c>
      <c r="N23" s="197">
        <v>27</v>
      </c>
      <c r="O23" s="195">
        <v>42</v>
      </c>
      <c r="P23" s="198">
        <v>69</v>
      </c>
    </row>
    <row r="24" spans="2:16" s="169" customFormat="1" ht="15" customHeight="1" x14ac:dyDescent="0.4">
      <c r="B24" s="139" t="s">
        <v>18</v>
      </c>
      <c r="C24" s="195">
        <v>5259</v>
      </c>
      <c r="D24" s="195">
        <v>6</v>
      </c>
      <c r="E24" s="195">
        <v>268</v>
      </c>
      <c r="F24" s="195">
        <v>174</v>
      </c>
      <c r="G24" s="195">
        <v>188</v>
      </c>
      <c r="H24" s="195">
        <v>100</v>
      </c>
      <c r="I24" s="195">
        <v>5995</v>
      </c>
      <c r="J24" s="195">
        <v>54</v>
      </c>
      <c r="K24" s="195">
        <v>705</v>
      </c>
      <c r="L24" s="195">
        <v>759</v>
      </c>
      <c r="M24" s="196">
        <v>709</v>
      </c>
      <c r="N24" s="197">
        <v>5277</v>
      </c>
      <c r="O24" s="195">
        <v>2186</v>
      </c>
      <c r="P24" s="198">
        <v>7463</v>
      </c>
    </row>
    <row r="25" spans="2:16" s="169" customFormat="1" ht="15" customHeight="1" x14ac:dyDescent="0.4">
      <c r="B25" s="139" t="s">
        <v>19</v>
      </c>
      <c r="C25" s="195">
        <v>192</v>
      </c>
      <c r="D25" s="195">
        <v>0</v>
      </c>
      <c r="E25" s="195">
        <v>16</v>
      </c>
      <c r="F25" s="195">
        <v>0</v>
      </c>
      <c r="G25" s="195">
        <v>0</v>
      </c>
      <c r="H25" s="195">
        <v>0</v>
      </c>
      <c r="I25" s="195">
        <v>208</v>
      </c>
      <c r="J25" s="195">
        <v>2</v>
      </c>
      <c r="K25" s="195">
        <v>42</v>
      </c>
      <c r="L25" s="195">
        <v>44</v>
      </c>
      <c r="M25" s="196">
        <v>79</v>
      </c>
      <c r="N25" s="197">
        <v>193</v>
      </c>
      <c r="O25" s="195">
        <v>138</v>
      </c>
      <c r="P25" s="198">
        <v>331</v>
      </c>
    </row>
    <row r="26" spans="2:16" s="169" customFormat="1" ht="15" customHeight="1" x14ac:dyDescent="0.4">
      <c r="B26" s="139" t="s">
        <v>20</v>
      </c>
      <c r="C26" s="195">
        <v>5</v>
      </c>
      <c r="D26" s="195">
        <v>0</v>
      </c>
      <c r="E26" s="195">
        <v>1</v>
      </c>
      <c r="F26" s="195">
        <v>0</v>
      </c>
      <c r="G26" s="195">
        <v>0</v>
      </c>
      <c r="H26" s="195">
        <v>0</v>
      </c>
      <c r="I26" s="195">
        <v>6</v>
      </c>
      <c r="J26" s="195">
        <v>3</v>
      </c>
      <c r="K26" s="195">
        <v>0</v>
      </c>
      <c r="L26" s="195">
        <v>3</v>
      </c>
      <c r="M26" s="196">
        <v>120</v>
      </c>
      <c r="N26" s="197">
        <v>39</v>
      </c>
      <c r="O26" s="195">
        <v>90</v>
      </c>
      <c r="P26" s="198">
        <v>129</v>
      </c>
    </row>
    <row r="27" spans="2:16" s="169" customFormat="1" ht="15" customHeight="1" thickBot="1" x14ac:dyDescent="0.45">
      <c r="B27" s="140" t="s">
        <v>297</v>
      </c>
      <c r="C27" s="199">
        <v>123</v>
      </c>
      <c r="D27" s="199">
        <v>0</v>
      </c>
      <c r="E27" s="199">
        <v>0</v>
      </c>
      <c r="F27" s="199">
        <v>0</v>
      </c>
      <c r="G27" s="199">
        <v>0</v>
      </c>
      <c r="H27" s="199">
        <v>0</v>
      </c>
      <c r="I27" s="199">
        <v>123</v>
      </c>
      <c r="J27" s="199">
        <v>0</v>
      </c>
      <c r="K27" s="199">
        <v>0</v>
      </c>
      <c r="L27" s="199">
        <v>0</v>
      </c>
      <c r="M27" s="200">
        <v>105</v>
      </c>
      <c r="N27" s="201">
        <v>182</v>
      </c>
      <c r="O27" s="199">
        <v>46</v>
      </c>
      <c r="P27" s="202">
        <v>228</v>
      </c>
    </row>
    <row r="28" spans="2:16" s="169" customFormat="1" ht="18" customHeight="1" thickBot="1" x14ac:dyDescent="0.45">
      <c r="B28" s="67" t="s">
        <v>0</v>
      </c>
      <c r="C28" s="203">
        <v>41889</v>
      </c>
      <c r="D28" s="203">
        <v>44</v>
      </c>
      <c r="E28" s="203">
        <v>3430</v>
      </c>
      <c r="F28" s="203">
        <v>398</v>
      </c>
      <c r="G28" s="203">
        <v>360</v>
      </c>
      <c r="H28" s="203">
        <v>129</v>
      </c>
      <c r="I28" s="203">
        <v>46250</v>
      </c>
      <c r="J28" s="203">
        <v>226</v>
      </c>
      <c r="K28" s="203">
        <v>11840</v>
      </c>
      <c r="L28" s="203">
        <v>12066</v>
      </c>
      <c r="M28" s="204">
        <v>9084</v>
      </c>
      <c r="N28" s="205">
        <v>45908</v>
      </c>
      <c r="O28" s="203">
        <v>21492</v>
      </c>
      <c r="P28" s="206">
        <v>67400</v>
      </c>
    </row>
    <row r="29" spans="2:16" s="169" customFormat="1" ht="11.4" x14ac:dyDescent="0.4">
      <c r="B29" s="141" t="s">
        <v>238</v>
      </c>
    </row>
    <row r="30" spans="2:16" x14ac:dyDescent="0.4">
      <c r="B30" s="4" t="s">
        <v>283</v>
      </c>
    </row>
  </sheetData>
  <mergeCells count="15">
    <mergeCell ref="B3:B6"/>
    <mergeCell ref="J4:J6"/>
    <mergeCell ref="K4:K6"/>
    <mergeCell ref="C5:C6"/>
    <mergeCell ref="D5:D6"/>
    <mergeCell ref="C3:I4"/>
    <mergeCell ref="J3:L3"/>
    <mergeCell ref="M3:M6"/>
    <mergeCell ref="N3:P5"/>
    <mergeCell ref="L4:L6"/>
    <mergeCell ref="I5:I6"/>
    <mergeCell ref="E5:E6"/>
    <mergeCell ref="F5:F6"/>
    <mergeCell ref="G5:G6"/>
    <mergeCell ref="H5:H6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sqref="A1:IV65536"/>
    </sheetView>
  </sheetViews>
  <sheetFormatPr defaultColWidth="8.83203125" defaultRowHeight="12.3" x14ac:dyDescent="0.4"/>
  <cols>
    <col min="1" max="1" width="28.83203125" customWidth="1"/>
    <col min="2" max="2" width="4.44140625" style="57" customWidth="1"/>
    <col min="3" max="3" width="5.44140625" style="57" customWidth="1"/>
    <col min="4" max="4" width="4.44140625" style="57" customWidth="1"/>
    <col min="5" max="5" width="5.44140625" style="57" customWidth="1"/>
    <col min="6" max="6" width="4.44140625" customWidth="1"/>
    <col min="7" max="7" width="5.44140625" customWidth="1"/>
    <col min="8" max="8" width="4.44140625" customWidth="1"/>
    <col min="9" max="9" width="5.44140625" customWidth="1"/>
    <col min="10" max="10" width="4.83203125" customWidth="1"/>
    <col min="11" max="11" width="5.44140625" customWidth="1"/>
    <col min="12" max="12" width="4.44140625" customWidth="1"/>
    <col min="13" max="13" width="5.44140625" customWidth="1"/>
    <col min="14" max="14" width="4.1640625" customWidth="1"/>
    <col min="15" max="15" width="5.44140625" customWidth="1"/>
    <col min="16" max="16" width="5" bestFit="1" customWidth="1"/>
    <col min="17" max="19" width="5.44140625" customWidth="1"/>
    <col min="20" max="20" width="5" bestFit="1" customWidth="1"/>
    <col min="21" max="21" width="5.44140625" customWidth="1"/>
    <col min="22" max="22" width="4.83203125" bestFit="1" customWidth="1"/>
    <col min="23" max="23" width="5.44140625" customWidth="1"/>
    <col min="24" max="24" width="5" bestFit="1" customWidth="1"/>
    <col min="25" max="25" width="5.44140625" customWidth="1"/>
    <col min="26" max="26" width="4.83203125" bestFit="1" customWidth="1"/>
    <col min="27" max="27" width="5.44140625" customWidth="1"/>
    <col min="28" max="28" width="5" bestFit="1" customWidth="1"/>
    <col min="29" max="29" width="5.44140625" customWidth="1"/>
    <col min="30" max="30" width="4.83203125" bestFit="1" customWidth="1"/>
    <col min="31" max="31" width="5.44140625" customWidth="1"/>
    <col min="32" max="32" width="5" bestFit="1" customWidth="1"/>
    <col min="33" max="33" width="5.44140625" customWidth="1"/>
    <col min="34" max="34" width="4.83203125" bestFit="1" customWidth="1"/>
    <col min="35" max="35" width="5.44140625" customWidth="1"/>
    <col min="36" max="36" width="5" bestFit="1" customWidth="1"/>
    <col min="37" max="37" width="5.44140625" customWidth="1"/>
    <col min="38" max="38" width="4.44140625" customWidth="1"/>
    <col min="39" max="39" width="5.44140625" customWidth="1"/>
    <col min="40" max="40" width="5" bestFit="1" customWidth="1"/>
    <col min="41" max="41" width="5.44140625" customWidth="1"/>
    <col min="42" max="42" width="6" bestFit="1" customWidth="1"/>
    <col min="43" max="43" width="5.44140625" customWidth="1"/>
    <col min="44" max="44" width="5" bestFit="1" customWidth="1"/>
    <col min="45" max="45" width="6.27734375" customWidth="1"/>
  </cols>
  <sheetData>
    <row r="1" spans="1:45" s="1" customFormat="1" ht="21.75" customHeight="1" x14ac:dyDescent="0.4">
      <c r="A1" s="2" t="s">
        <v>312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45" s="1" customFormat="1" ht="15.75" customHeight="1" thickBot="1" x14ac:dyDescent="0.55000000000000004">
      <c r="A2" s="40"/>
      <c r="B2" s="356" t="s">
        <v>82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</row>
    <row r="3" spans="1:45" s="1" customFormat="1" ht="18" customHeight="1" x14ac:dyDescent="0.3">
      <c r="A3" s="357" t="s">
        <v>21</v>
      </c>
      <c r="B3" s="359" t="s">
        <v>29</v>
      </c>
      <c r="C3" s="360"/>
      <c r="D3" s="360"/>
      <c r="E3" s="361"/>
      <c r="F3" s="353" t="s">
        <v>30</v>
      </c>
      <c r="G3" s="354"/>
      <c r="H3" s="354"/>
      <c r="I3" s="355"/>
      <c r="J3" s="353" t="s">
        <v>31</v>
      </c>
      <c r="K3" s="354"/>
      <c r="L3" s="354"/>
      <c r="M3" s="355"/>
      <c r="N3" s="353" t="s">
        <v>48</v>
      </c>
      <c r="O3" s="354"/>
      <c r="P3" s="354"/>
      <c r="Q3" s="355"/>
      <c r="R3" s="353" t="s">
        <v>47</v>
      </c>
      <c r="S3" s="354"/>
      <c r="T3" s="354"/>
      <c r="U3" s="355"/>
      <c r="V3" s="353" t="s">
        <v>32</v>
      </c>
      <c r="W3" s="354"/>
      <c r="X3" s="354"/>
      <c r="Y3" s="355"/>
      <c r="Z3" s="353" t="s">
        <v>49</v>
      </c>
      <c r="AA3" s="354"/>
      <c r="AB3" s="354"/>
      <c r="AC3" s="355"/>
      <c r="AD3" s="353" t="s">
        <v>33</v>
      </c>
      <c r="AE3" s="354"/>
      <c r="AF3" s="354"/>
      <c r="AG3" s="355"/>
      <c r="AH3" s="353" t="s">
        <v>46</v>
      </c>
      <c r="AI3" s="354"/>
      <c r="AJ3" s="354"/>
      <c r="AK3" s="355"/>
      <c r="AL3" s="353" t="s">
        <v>34</v>
      </c>
      <c r="AM3" s="354"/>
      <c r="AN3" s="354"/>
      <c r="AO3" s="355"/>
      <c r="AP3" s="353" t="s">
        <v>35</v>
      </c>
      <c r="AQ3" s="354"/>
      <c r="AR3" s="354"/>
      <c r="AS3" s="355"/>
    </row>
    <row r="4" spans="1:45" s="1" customFormat="1" ht="35.25" customHeight="1" thickBot="1" x14ac:dyDescent="0.45">
      <c r="A4" s="358"/>
      <c r="B4" s="41" t="s">
        <v>78</v>
      </c>
      <c r="C4" s="42" t="s">
        <v>79</v>
      </c>
      <c r="D4" s="42" t="s">
        <v>80</v>
      </c>
      <c r="E4" s="43" t="s">
        <v>28</v>
      </c>
      <c r="F4" s="41" t="s">
        <v>78</v>
      </c>
      <c r="G4" s="42" t="s">
        <v>79</v>
      </c>
      <c r="H4" s="42" t="s">
        <v>80</v>
      </c>
      <c r="I4" s="43" t="s">
        <v>28</v>
      </c>
      <c r="J4" s="41" t="s">
        <v>78</v>
      </c>
      <c r="K4" s="42" t="s">
        <v>79</v>
      </c>
      <c r="L4" s="42" t="s">
        <v>80</v>
      </c>
      <c r="M4" s="43" t="s">
        <v>28</v>
      </c>
      <c r="N4" s="41" t="s">
        <v>78</v>
      </c>
      <c r="O4" s="42" t="s">
        <v>79</v>
      </c>
      <c r="P4" s="42" t="s">
        <v>80</v>
      </c>
      <c r="Q4" s="43" t="s">
        <v>28</v>
      </c>
      <c r="R4" s="41" t="s">
        <v>78</v>
      </c>
      <c r="S4" s="42" t="s">
        <v>79</v>
      </c>
      <c r="T4" s="42" t="s">
        <v>80</v>
      </c>
      <c r="U4" s="43" t="s">
        <v>28</v>
      </c>
      <c r="V4" s="41" t="s">
        <v>78</v>
      </c>
      <c r="W4" s="42" t="s">
        <v>79</v>
      </c>
      <c r="X4" s="42" t="s">
        <v>80</v>
      </c>
      <c r="Y4" s="43" t="s">
        <v>28</v>
      </c>
      <c r="Z4" s="41" t="s">
        <v>78</v>
      </c>
      <c r="AA4" s="42" t="s">
        <v>79</v>
      </c>
      <c r="AB4" s="42" t="s">
        <v>80</v>
      </c>
      <c r="AC4" s="43" t="s">
        <v>28</v>
      </c>
      <c r="AD4" s="41" t="s">
        <v>78</v>
      </c>
      <c r="AE4" s="42" t="s">
        <v>79</v>
      </c>
      <c r="AF4" s="42" t="s">
        <v>80</v>
      </c>
      <c r="AG4" s="43" t="s">
        <v>28</v>
      </c>
      <c r="AH4" s="41" t="s">
        <v>78</v>
      </c>
      <c r="AI4" s="42" t="s">
        <v>79</v>
      </c>
      <c r="AJ4" s="42" t="s">
        <v>80</v>
      </c>
      <c r="AK4" s="43" t="s">
        <v>28</v>
      </c>
      <c r="AL4" s="41" t="s">
        <v>78</v>
      </c>
      <c r="AM4" s="42" t="s">
        <v>79</v>
      </c>
      <c r="AN4" s="42" t="s">
        <v>80</v>
      </c>
      <c r="AO4" s="43" t="s">
        <v>28</v>
      </c>
      <c r="AP4" s="41" t="s">
        <v>78</v>
      </c>
      <c r="AQ4" s="42" t="s">
        <v>79</v>
      </c>
      <c r="AR4" s="42" t="s">
        <v>80</v>
      </c>
      <c r="AS4" s="43" t="s">
        <v>28</v>
      </c>
    </row>
    <row r="5" spans="1:45" s="1" customFormat="1" ht="14.25" customHeight="1" x14ac:dyDescent="0.3">
      <c r="A5" s="44" t="s">
        <v>1</v>
      </c>
      <c r="B5" s="45">
        <v>613</v>
      </c>
      <c r="C5" s="46">
        <v>65</v>
      </c>
      <c r="D5" s="46">
        <v>62</v>
      </c>
      <c r="E5" s="47">
        <v>740</v>
      </c>
      <c r="F5" s="48">
        <v>20</v>
      </c>
      <c r="G5" s="46">
        <v>1</v>
      </c>
      <c r="H5" s="46">
        <v>0</v>
      </c>
      <c r="I5" s="47">
        <v>21</v>
      </c>
      <c r="J5" s="48">
        <v>1373</v>
      </c>
      <c r="K5" s="46">
        <v>80</v>
      </c>
      <c r="L5" s="46">
        <v>32</v>
      </c>
      <c r="M5" s="47">
        <v>1485</v>
      </c>
      <c r="N5" s="48">
        <v>46</v>
      </c>
      <c r="O5" s="46">
        <v>15</v>
      </c>
      <c r="P5" s="46">
        <v>0</v>
      </c>
      <c r="Q5" s="47">
        <v>61</v>
      </c>
      <c r="R5" s="48">
        <v>58</v>
      </c>
      <c r="S5" s="46">
        <v>2</v>
      </c>
      <c r="T5" s="46">
        <v>3</v>
      </c>
      <c r="U5" s="47">
        <v>63</v>
      </c>
      <c r="V5" s="48">
        <v>762</v>
      </c>
      <c r="W5" s="46">
        <v>37</v>
      </c>
      <c r="X5" s="46">
        <v>29</v>
      </c>
      <c r="Y5" s="47">
        <v>828</v>
      </c>
      <c r="Z5" s="48">
        <v>252</v>
      </c>
      <c r="AA5" s="46">
        <v>15</v>
      </c>
      <c r="AB5" s="46">
        <v>7</v>
      </c>
      <c r="AC5" s="47">
        <v>274</v>
      </c>
      <c r="AD5" s="48">
        <v>256</v>
      </c>
      <c r="AE5" s="46">
        <v>14</v>
      </c>
      <c r="AF5" s="46">
        <v>45</v>
      </c>
      <c r="AG5" s="47">
        <v>315</v>
      </c>
      <c r="AH5" s="48">
        <v>830</v>
      </c>
      <c r="AI5" s="46">
        <v>61</v>
      </c>
      <c r="AJ5" s="46">
        <v>26</v>
      </c>
      <c r="AK5" s="47">
        <v>917</v>
      </c>
      <c r="AL5" s="48">
        <v>388</v>
      </c>
      <c r="AM5" s="46">
        <v>49</v>
      </c>
      <c r="AN5" s="46">
        <v>31</v>
      </c>
      <c r="AO5" s="47">
        <v>468</v>
      </c>
      <c r="AP5" s="48">
        <v>156</v>
      </c>
      <c r="AQ5" s="46">
        <v>6</v>
      </c>
      <c r="AR5" s="46">
        <v>4</v>
      </c>
      <c r="AS5" s="47">
        <v>166</v>
      </c>
    </row>
    <row r="6" spans="1:45" s="1" customFormat="1" ht="14.25" customHeight="1" x14ac:dyDescent="0.3">
      <c r="A6" s="44" t="s">
        <v>2</v>
      </c>
      <c r="B6" s="49">
        <v>41</v>
      </c>
      <c r="C6" s="50">
        <v>2</v>
      </c>
      <c r="D6" s="50">
        <v>5</v>
      </c>
      <c r="E6" s="51">
        <v>48</v>
      </c>
      <c r="F6" s="52"/>
      <c r="G6" s="50"/>
      <c r="H6" s="50"/>
      <c r="I6" s="51"/>
      <c r="J6" s="52">
        <v>91</v>
      </c>
      <c r="K6" s="50">
        <v>1</v>
      </c>
      <c r="L6" s="50">
        <v>0</v>
      </c>
      <c r="M6" s="51">
        <v>92</v>
      </c>
      <c r="N6" s="52">
        <v>4</v>
      </c>
      <c r="O6" s="50">
        <v>0</v>
      </c>
      <c r="P6" s="50">
        <v>0</v>
      </c>
      <c r="Q6" s="51">
        <v>4</v>
      </c>
      <c r="R6" s="52">
        <v>3</v>
      </c>
      <c r="S6" s="50">
        <v>3</v>
      </c>
      <c r="T6" s="50">
        <v>0</v>
      </c>
      <c r="U6" s="51">
        <v>6</v>
      </c>
      <c r="V6" s="52">
        <v>81</v>
      </c>
      <c r="W6" s="50">
        <v>4</v>
      </c>
      <c r="X6" s="50">
        <v>2</v>
      </c>
      <c r="Y6" s="51">
        <v>87</v>
      </c>
      <c r="Z6" s="52">
        <v>18</v>
      </c>
      <c r="AA6" s="50">
        <v>0</v>
      </c>
      <c r="AB6" s="50">
        <v>0</v>
      </c>
      <c r="AC6" s="51">
        <v>18</v>
      </c>
      <c r="AD6" s="52">
        <v>5</v>
      </c>
      <c r="AE6" s="50">
        <v>0</v>
      </c>
      <c r="AF6" s="50">
        <v>4</v>
      </c>
      <c r="AG6" s="51">
        <v>9</v>
      </c>
      <c r="AH6" s="52">
        <v>67</v>
      </c>
      <c r="AI6" s="50">
        <v>6</v>
      </c>
      <c r="AJ6" s="50">
        <v>2</v>
      </c>
      <c r="AK6" s="51">
        <v>75</v>
      </c>
      <c r="AL6" s="52">
        <v>3</v>
      </c>
      <c r="AM6" s="50">
        <v>1</v>
      </c>
      <c r="AN6" s="50">
        <v>0</v>
      </c>
      <c r="AO6" s="51">
        <v>4</v>
      </c>
      <c r="AP6" s="52">
        <v>11</v>
      </c>
      <c r="AQ6" s="50">
        <v>0</v>
      </c>
      <c r="AR6" s="50">
        <v>0</v>
      </c>
      <c r="AS6" s="51">
        <v>11</v>
      </c>
    </row>
    <row r="7" spans="1:45" s="1" customFormat="1" ht="14.25" customHeight="1" x14ac:dyDescent="0.3">
      <c r="A7" s="44" t="s">
        <v>3</v>
      </c>
      <c r="B7" s="49">
        <v>1</v>
      </c>
      <c r="C7" s="50">
        <v>0</v>
      </c>
      <c r="D7" s="50">
        <v>0</v>
      </c>
      <c r="E7" s="51">
        <v>1</v>
      </c>
      <c r="F7" s="52"/>
      <c r="G7" s="50"/>
      <c r="H7" s="50"/>
      <c r="I7" s="51"/>
      <c r="J7" s="52">
        <v>2</v>
      </c>
      <c r="K7" s="50">
        <v>0</v>
      </c>
      <c r="L7" s="50">
        <v>0</v>
      </c>
      <c r="M7" s="51">
        <v>2</v>
      </c>
      <c r="N7" s="52"/>
      <c r="O7" s="50"/>
      <c r="P7" s="50"/>
      <c r="Q7" s="51"/>
      <c r="R7" s="52">
        <v>2</v>
      </c>
      <c r="S7" s="50">
        <v>0</v>
      </c>
      <c r="T7" s="50">
        <v>0</v>
      </c>
      <c r="U7" s="51">
        <v>2</v>
      </c>
      <c r="V7" s="52">
        <v>5</v>
      </c>
      <c r="W7" s="50">
        <v>0</v>
      </c>
      <c r="X7" s="50">
        <v>0</v>
      </c>
      <c r="Y7" s="51">
        <v>5</v>
      </c>
      <c r="Z7" s="52">
        <v>0</v>
      </c>
      <c r="AA7" s="50">
        <v>0</v>
      </c>
      <c r="AB7" s="50">
        <v>1</v>
      </c>
      <c r="AC7" s="51">
        <v>1</v>
      </c>
      <c r="AD7" s="52"/>
      <c r="AE7" s="50"/>
      <c r="AF7" s="50"/>
      <c r="AG7" s="51"/>
      <c r="AH7" s="52"/>
      <c r="AI7" s="50"/>
      <c r="AJ7" s="50"/>
      <c r="AK7" s="51"/>
      <c r="AL7" s="52">
        <v>2</v>
      </c>
      <c r="AM7" s="50">
        <v>0</v>
      </c>
      <c r="AN7" s="50">
        <v>0</v>
      </c>
      <c r="AO7" s="51">
        <v>2</v>
      </c>
      <c r="AP7" s="52"/>
      <c r="AQ7" s="50"/>
      <c r="AR7" s="50"/>
      <c r="AS7" s="51"/>
    </row>
    <row r="8" spans="1:45" s="1" customFormat="1" ht="14.25" customHeight="1" x14ac:dyDescent="0.3">
      <c r="A8" s="44" t="s">
        <v>4</v>
      </c>
      <c r="B8" s="49">
        <v>16</v>
      </c>
      <c r="C8" s="50">
        <v>1</v>
      </c>
      <c r="D8" s="50">
        <v>3</v>
      </c>
      <c r="E8" s="51">
        <v>20</v>
      </c>
      <c r="F8" s="52"/>
      <c r="G8" s="50"/>
      <c r="H8" s="50"/>
      <c r="I8" s="51"/>
      <c r="J8" s="52">
        <v>54</v>
      </c>
      <c r="K8" s="50">
        <v>0</v>
      </c>
      <c r="L8" s="50">
        <v>0</v>
      </c>
      <c r="M8" s="51">
        <v>54</v>
      </c>
      <c r="N8" s="52">
        <v>1</v>
      </c>
      <c r="O8" s="50">
        <v>0</v>
      </c>
      <c r="P8" s="50">
        <v>0</v>
      </c>
      <c r="Q8" s="51">
        <v>1</v>
      </c>
      <c r="R8" s="52">
        <v>1</v>
      </c>
      <c r="S8" s="50">
        <v>0</v>
      </c>
      <c r="T8" s="50">
        <v>0</v>
      </c>
      <c r="U8" s="51">
        <v>1</v>
      </c>
      <c r="V8" s="52">
        <v>32</v>
      </c>
      <c r="W8" s="50">
        <v>2</v>
      </c>
      <c r="X8" s="50">
        <v>0</v>
      </c>
      <c r="Y8" s="51">
        <v>34</v>
      </c>
      <c r="Z8" s="52">
        <v>5</v>
      </c>
      <c r="AA8" s="50">
        <v>0</v>
      </c>
      <c r="AB8" s="50">
        <v>0</v>
      </c>
      <c r="AC8" s="51">
        <v>5</v>
      </c>
      <c r="AD8" s="52">
        <v>10</v>
      </c>
      <c r="AE8" s="50">
        <v>0</v>
      </c>
      <c r="AF8" s="50">
        <v>0</v>
      </c>
      <c r="AG8" s="51">
        <v>10</v>
      </c>
      <c r="AH8" s="52">
        <v>32</v>
      </c>
      <c r="AI8" s="50">
        <v>0</v>
      </c>
      <c r="AJ8" s="50">
        <v>0</v>
      </c>
      <c r="AK8" s="51">
        <v>32</v>
      </c>
      <c r="AL8" s="52">
        <v>39</v>
      </c>
      <c r="AM8" s="50">
        <v>1</v>
      </c>
      <c r="AN8" s="50">
        <v>0</v>
      </c>
      <c r="AO8" s="51">
        <v>40</v>
      </c>
      <c r="AP8" s="52">
        <v>6</v>
      </c>
      <c r="AQ8" s="50">
        <v>0</v>
      </c>
      <c r="AR8" s="50">
        <v>0</v>
      </c>
      <c r="AS8" s="51">
        <v>6</v>
      </c>
    </row>
    <row r="9" spans="1:45" s="1" customFormat="1" ht="14.25" customHeight="1" x14ac:dyDescent="0.3">
      <c r="A9" s="44" t="s">
        <v>5</v>
      </c>
      <c r="B9" s="49">
        <v>22</v>
      </c>
      <c r="C9" s="50">
        <v>4</v>
      </c>
      <c r="D9" s="50">
        <v>2</v>
      </c>
      <c r="E9" s="51">
        <v>28</v>
      </c>
      <c r="F9" s="52"/>
      <c r="G9" s="50"/>
      <c r="H9" s="50"/>
      <c r="I9" s="51"/>
      <c r="J9" s="52">
        <v>57</v>
      </c>
      <c r="K9" s="50">
        <v>4</v>
      </c>
      <c r="L9" s="50">
        <v>0</v>
      </c>
      <c r="M9" s="51">
        <v>61</v>
      </c>
      <c r="N9" s="52"/>
      <c r="O9" s="50"/>
      <c r="P9" s="50"/>
      <c r="Q9" s="51"/>
      <c r="R9" s="52">
        <v>2</v>
      </c>
      <c r="S9" s="50">
        <v>1</v>
      </c>
      <c r="T9" s="50">
        <v>0</v>
      </c>
      <c r="U9" s="51">
        <v>3</v>
      </c>
      <c r="V9" s="52">
        <v>25</v>
      </c>
      <c r="W9" s="50">
        <v>1</v>
      </c>
      <c r="X9" s="50">
        <v>0</v>
      </c>
      <c r="Y9" s="51">
        <v>26</v>
      </c>
      <c r="Z9" s="52">
        <v>12</v>
      </c>
      <c r="AA9" s="50">
        <v>1</v>
      </c>
      <c r="AB9" s="50">
        <v>0</v>
      </c>
      <c r="AC9" s="51">
        <v>13</v>
      </c>
      <c r="AD9" s="52">
        <v>23</v>
      </c>
      <c r="AE9" s="50">
        <v>1</v>
      </c>
      <c r="AF9" s="50">
        <v>2</v>
      </c>
      <c r="AG9" s="51">
        <v>26</v>
      </c>
      <c r="AH9" s="52">
        <v>61</v>
      </c>
      <c r="AI9" s="50">
        <v>13</v>
      </c>
      <c r="AJ9" s="50">
        <v>1</v>
      </c>
      <c r="AK9" s="51">
        <v>75</v>
      </c>
      <c r="AL9" s="52">
        <v>22</v>
      </c>
      <c r="AM9" s="50">
        <v>3</v>
      </c>
      <c r="AN9" s="50">
        <v>2</v>
      </c>
      <c r="AO9" s="51">
        <v>27</v>
      </c>
      <c r="AP9" s="52">
        <v>1</v>
      </c>
      <c r="AQ9" s="50">
        <v>1</v>
      </c>
      <c r="AR9" s="50">
        <v>0</v>
      </c>
      <c r="AS9" s="51">
        <v>2</v>
      </c>
    </row>
    <row r="10" spans="1:45" s="1" customFormat="1" ht="14.25" customHeight="1" x14ac:dyDescent="0.3">
      <c r="A10" s="44" t="s">
        <v>6</v>
      </c>
      <c r="B10" s="49"/>
      <c r="C10" s="50"/>
      <c r="D10" s="50"/>
      <c r="E10" s="51"/>
      <c r="F10" s="52"/>
      <c r="G10" s="50"/>
      <c r="H10" s="50"/>
      <c r="I10" s="51"/>
      <c r="J10" s="52"/>
      <c r="K10" s="50"/>
      <c r="L10" s="50"/>
      <c r="M10" s="51"/>
      <c r="N10" s="52"/>
      <c r="O10" s="50"/>
      <c r="P10" s="50"/>
      <c r="Q10" s="51"/>
      <c r="R10" s="52"/>
      <c r="S10" s="50"/>
      <c r="T10" s="50"/>
      <c r="U10" s="51"/>
      <c r="V10" s="52">
        <v>3</v>
      </c>
      <c r="W10" s="50">
        <v>1</v>
      </c>
      <c r="X10" s="50">
        <v>0</v>
      </c>
      <c r="Y10" s="51">
        <v>4</v>
      </c>
      <c r="Z10" s="52"/>
      <c r="AA10" s="50"/>
      <c r="AB10" s="50"/>
      <c r="AC10" s="51"/>
      <c r="AD10" s="52"/>
      <c r="AE10" s="50"/>
      <c r="AF10" s="50"/>
      <c r="AG10" s="51"/>
      <c r="AH10" s="52"/>
      <c r="AI10" s="50"/>
      <c r="AJ10" s="50"/>
      <c r="AK10" s="51"/>
      <c r="AL10" s="52">
        <v>2</v>
      </c>
      <c r="AM10" s="50">
        <v>0</v>
      </c>
      <c r="AN10" s="50">
        <v>0</v>
      </c>
      <c r="AO10" s="51">
        <v>2</v>
      </c>
      <c r="AP10" s="52"/>
      <c r="AQ10" s="50"/>
      <c r="AR10" s="50"/>
      <c r="AS10" s="51"/>
    </row>
    <row r="11" spans="1:45" s="1" customFormat="1" ht="14.25" customHeight="1" x14ac:dyDescent="0.3">
      <c r="A11" s="44" t="s">
        <v>7</v>
      </c>
      <c r="B11" s="49">
        <v>5</v>
      </c>
      <c r="C11" s="50">
        <v>1</v>
      </c>
      <c r="D11" s="50">
        <v>0</v>
      </c>
      <c r="E11" s="51">
        <v>6</v>
      </c>
      <c r="F11" s="52"/>
      <c r="G11" s="50"/>
      <c r="H11" s="50"/>
      <c r="I11" s="51"/>
      <c r="J11" s="52">
        <v>8</v>
      </c>
      <c r="K11" s="50">
        <v>1</v>
      </c>
      <c r="L11" s="50">
        <v>0</v>
      </c>
      <c r="M11" s="51">
        <v>9</v>
      </c>
      <c r="N11" s="52"/>
      <c r="O11" s="50"/>
      <c r="P11" s="50"/>
      <c r="Q11" s="51"/>
      <c r="R11" s="52"/>
      <c r="S11" s="50"/>
      <c r="T11" s="50"/>
      <c r="U11" s="51"/>
      <c r="V11" s="52">
        <v>9</v>
      </c>
      <c r="W11" s="50">
        <v>0</v>
      </c>
      <c r="X11" s="50">
        <v>0</v>
      </c>
      <c r="Y11" s="51">
        <v>9</v>
      </c>
      <c r="Z11" s="52">
        <v>5</v>
      </c>
      <c r="AA11" s="50">
        <v>0</v>
      </c>
      <c r="AB11" s="50">
        <v>0</v>
      </c>
      <c r="AC11" s="51">
        <v>5</v>
      </c>
      <c r="AD11" s="52">
        <v>1</v>
      </c>
      <c r="AE11" s="50">
        <v>0</v>
      </c>
      <c r="AF11" s="50">
        <v>1</v>
      </c>
      <c r="AG11" s="51">
        <v>2</v>
      </c>
      <c r="AH11" s="52">
        <v>8</v>
      </c>
      <c r="AI11" s="50">
        <v>1</v>
      </c>
      <c r="AJ11" s="50">
        <v>0</v>
      </c>
      <c r="AK11" s="51">
        <v>9</v>
      </c>
      <c r="AL11" s="52">
        <v>6</v>
      </c>
      <c r="AM11" s="50">
        <v>1</v>
      </c>
      <c r="AN11" s="50">
        <v>0</v>
      </c>
      <c r="AO11" s="51">
        <v>7</v>
      </c>
      <c r="AP11" s="52">
        <v>1</v>
      </c>
      <c r="AQ11" s="50">
        <v>0</v>
      </c>
      <c r="AR11" s="50">
        <v>0</v>
      </c>
      <c r="AS11" s="51">
        <v>1</v>
      </c>
    </row>
    <row r="12" spans="1:45" s="1" customFormat="1" ht="14.25" customHeight="1" x14ac:dyDescent="0.3">
      <c r="A12" s="44" t="s">
        <v>8</v>
      </c>
      <c r="B12" s="49">
        <v>26</v>
      </c>
      <c r="C12" s="50">
        <v>0</v>
      </c>
      <c r="D12" s="50">
        <v>1</v>
      </c>
      <c r="E12" s="51">
        <v>27</v>
      </c>
      <c r="F12" s="52">
        <v>1</v>
      </c>
      <c r="G12" s="50">
        <v>0</v>
      </c>
      <c r="H12" s="50">
        <v>0</v>
      </c>
      <c r="I12" s="51">
        <v>1</v>
      </c>
      <c r="J12" s="52">
        <v>106</v>
      </c>
      <c r="K12" s="50">
        <v>8</v>
      </c>
      <c r="L12" s="50">
        <v>1</v>
      </c>
      <c r="M12" s="51">
        <v>115</v>
      </c>
      <c r="N12" s="52">
        <v>7</v>
      </c>
      <c r="O12" s="50">
        <v>0</v>
      </c>
      <c r="P12" s="50">
        <v>0</v>
      </c>
      <c r="Q12" s="51">
        <v>7</v>
      </c>
      <c r="R12" s="52">
        <v>3</v>
      </c>
      <c r="S12" s="50">
        <v>0</v>
      </c>
      <c r="T12" s="50">
        <v>0</v>
      </c>
      <c r="U12" s="51">
        <v>3</v>
      </c>
      <c r="V12" s="52">
        <v>11</v>
      </c>
      <c r="W12" s="50">
        <v>8</v>
      </c>
      <c r="X12" s="50">
        <v>7</v>
      </c>
      <c r="Y12" s="51">
        <v>26</v>
      </c>
      <c r="Z12" s="52">
        <v>29</v>
      </c>
      <c r="AA12" s="50">
        <v>5</v>
      </c>
      <c r="AB12" s="50">
        <v>0</v>
      </c>
      <c r="AC12" s="51">
        <v>34</v>
      </c>
      <c r="AD12" s="52">
        <v>3</v>
      </c>
      <c r="AE12" s="50">
        <v>1</v>
      </c>
      <c r="AF12" s="50">
        <v>0</v>
      </c>
      <c r="AG12" s="51">
        <v>4</v>
      </c>
      <c r="AH12" s="52">
        <v>59</v>
      </c>
      <c r="AI12" s="50">
        <v>2</v>
      </c>
      <c r="AJ12" s="50">
        <v>0</v>
      </c>
      <c r="AK12" s="51">
        <v>61</v>
      </c>
      <c r="AL12" s="52">
        <v>8</v>
      </c>
      <c r="AM12" s="50">
        <v>3</v>
      </c>
      <c r="AN12" s="50">
        <v>0</v>
      </c>
      <c r="AO12" s="51">
        <v>11</v>
      </c>
      <c r="AP12" s="52">
        <v>0</v>
      </c>
      <c r="AQ12" s="50">
        <v>1</v>
      </c>
      <c r="AR12" s="50">
        <v>0</v>
      </c>
      <c r="AS12" s="51">
        <v>1</v>
      </c>
    </row>
    <row r="13" spans="1:45" s="1" customFormat="1" ht="14.25" customHeight="1" x14ac:dyDescent="0.3">
      <c r="A13" s="44" t="s">
        <v>284</v>
      </c>
      <c r="B13" s="49">
        <v>2</v>
      </c>
      <c r="C13" s="50">
        <v>0</v>
      </c>
      <c r="D13" s="50">
        <v>0</v>
      </c>
      <c r="E13" s="51">
        <v>2</v>
      </c>
      <c r="F13" s="52"/>
      <c r="G13" s="50"/>
      <c r="H13" s="50"/>
      <c r="I13" s="51"/>
      <c r="J13" s="52">
        <v>15</v>
      </c>
      <c r="K13" s="50">
        <v>1</v>
      </c>
      <c r="L13" s="50">
        <v>1</v>
      </c>
      <c r="M13" s="51">
        <v>17</v>
      </c>
      <c r="N13" s="52"/>
      <c r="O13" s="50"/>
      <c r="P13" s="50"/>
      <c r="Q13" s="51"/>
      <c r="R13" s="52"/>
      <c r="S13" s="50"/>
      <c r="T13" s="50"/>
      <c r="U13" s="51"/>
      <c r="V13" s="52">
        <v>8</v>
      </c>
      <c r="W13" s="50">
        <v>0</v>
      </c>
      <c r="X13" s="50">
        <v>0</v>
      </c>
      <c r="Y13" s="51">
        <v>8</v>
      </c>
      <c r="Z13" s="52">
        <v>3</v>
      </c>
      <c r="AA13" s="50">
        <v>0</v>
      </c>
      <c r="AB13" s="50">
        <v>0</v>
      </c>
      <c r="AC13" s="51">
        <v>3</v>
      </c>
      <c r="AD13" s="52">
        <v>1</v>
      </c>
      <c r="AE13" s="50">
        <v>0</v>
      </c>
      <c r="AF13" s="50">
        <v>0</v>
      </c>
      <c r="AG13" s="51">
        <v>1</v>
      </c>
      <c r="AH13" s="52">
        <v>12</v>
      </c>
      <c r="AI13" s="50">
        <v>0</v>
      </c>
      <c r="AJ13" s="50">
        <v>0</v>
      </c>
      <c r="AK13" s="51">
        <v>12</v>
      </c>
      <c r="AL13" s="52">
        <v>19</v>
      </c>
      <c r="AM13" s="50">
        <v>2</v>
      </c>
      <c r="AN13" s="50">
        <v>0</v>
      </c>
      <c r="AO13" s="51">
        <v>21</v>
      </c>
      <c r="AP13" s="52"/>
      <c r="AQ13" s="50"/>
      <c r="AR13" s="50"/>
      <c r="AS13" s="51"/>
    </row>
    <row r="14" spans="1:45" s="1" customFormat="1" ht="14.25" customHeight="1" x14ac:dyDescent="0.3">
      <c r="A14" s="44" t="s">
        <v>10</v>
      </c>
      <c r="B14" s="49">
        <v>1094</v>
      </c>
      <c r="C14" s="50">
        <v>206</v>
      </c>
      <c r="D14" s="50">
        <v>296</v>
      </c>
      <c r="E14" s="51">
        <v>1596</v>
      </c>
      <c r="F14" s="52">
        <v>57</v>
      </c>
      <c r="G14" s="50">
        <v>0</v>
      </c>
      <c r="H14" s="50">
        <v>1</v>
      </c>
      <c r="I14" s="51">
        <v>58</v>
      </c>
      <c r="J14" s="52">
        <v>2791</v>
      </c>
      <c r="K14" s="50">
        <v>142</v>
      </c>
      <c r="L14" s="50">
        <v>47</v>
      </c>
      <c r="M14" s="51">
        <v>2980</v>
      </c>
      <c r="N14" s="52">
        <v>328</v>
      </c>
      <c r="O14" s="50">
        <v>9</v>
      </c>
      <c r="P14" s="50">
        <v>0</v>
      </c>
      <c r="Q14" s="51">
        <v>337</v>
      </c>
      <c r="R14" s="52">
        <v>180</v>
      </c>
      <c r="S14" s="50">
        <v>5</v>
      </c>
      <c r="T14" s="50">
        <v>0</v>
      </c>
      <c r="U14" s="51">
        <v>185</v>
      </c>
      <c r="V14" s="52">
        <v>1468</v>
      </c>
      <c r="W14" s="50">
        <v>45</v>
      </c>
      <c r="X14" s="50">
        <v>29</v>
      </c>
      <c r="Y14" s="51">
        <v>1542</v>
      </c>
      <c r="Z14" s="52">
        <v>356</v>
      </c>
      <c r="AA14" s="50">
        <v>32</v>
      </c>
      <c r="AB14" s="50">
        <v>12</v>
      </c>
      <c r="AC14" s="51">
        <v>400</v>
      </c>
      <c r="AD14" s="52">
        <v>685</v>
      </c>
      <c r="AE14" s="50">
        <v>44</v>
      </c>
      <c r="AF14" s="50">
        <v>239</v>
      </c>
      <c r="AG14" s="51">
        <v>968</v>
      </c>
      <c r="AH14" s="52">
        <v>2330</v>
      </c>
      <c r="AI14" s="50">
        <v>139</v>
      </c>
      <c r="AJ14" s="50">
        <v>39</v>
      </c>
      <c r="AK14" s="51">
        <v>2508</v>
      </c>
      <c r="AL14" s="52">
        <v>978</v>
      </c>
      <c r="AM14" s="50">
        <v>340</v>
      </c>
      <c r="AN14" s="50">
        <v>5</v>
      </c>
      <c r="AO14" s="51">
        <v>1323</v>
      </c>
      <c r="AP14" s="52">
        <v>180</v>
      </c>
      <c r="AQ14" s="50">
        <v>58</v>
      </c>
      <c r="AR14" s="50">
        <v>3</v>
      </c>
      <c r="AS14" s="51">
        <v>241</v>
      </c>
    </row>
    <row r="15" spans="1:45" s="1" customFormat="1" ht="14.25" customHeight="1" x14ac:dyDescent="0.3">
      <c r="A15" s="44" t="s">
        <v>11</v>
      </c>
      <c r="B15" s="49">
        <v>222</v>
      </c>
      <c r="C15" s="50">
        <v>24</v>
      </c>
      <c r="D15" s="50">
        <v>33</v>
      </c>
      <c r="E15" s="51">
        <v>279</v>
      </c>
      <c r="F15" s="52">
        <v>2</v>
      </c>
      <c r="G15" s="50">
        <v>0</v>
      </c>
      <c r="H15" s="50">
        <v>0</v>
      </c>
      <c r="I15" s="51">
        <v>2</v>
      </c>
      <c r="J15" s="52">
        <v>564</v>
      </c>
      <c r="K15" s="50">
        <v>35</v>
      </c>
      <c r="L15" s="50">
        <v>5</v>
      </c>
      <c r="M15" s="51">
        <v>604</v>
      </c>
      <c r="N15" s="52">
        <v>30</v>
      </c>
      <c r="O15" s="50">
        <v>0</v>
      </c>
      <c r="P15" s="50">
        <v>0</v>
      </c>
      <c r="Q15" s="51">
        <v>30</v>
      </c>
      <c r="R15" s="52">
        <v>21</v>
      </c>
      <c r="S15" s="50">
        <v>0</v>
      </c>
      <c r="T15" s="50">
        <v>0</v>
      </c>
      <c r="U15" s="51">
        <v>21</v>
      </c>
      <c r="V15" s="52">
        <v>202</v>
      </c>
      <c r="W15" s="50">
        <v>23</v>
      </c>
      <c r="X15" s="50">
        <v>5</v>
      </c>
      <c r="Y15" s="51">
        <v>230</v>
      </c>
      <c r="Z15" s="52">
        <v>105</v>
      </c>
      <c r="AA15" s="50">
        <v>10</v>
      </c>
      <c r="AB15" s="50">
        <v>0</v>
      </c>
      <c r="AC15" s="51">
        <v>115</v>
      </c>
      <c r="AD15" s="52">
        <v>13</v>
      </c>
      <c r="AE15" s="50">
        <v>5</v>
      </c>
      <c r="AF15" s="50">
        <v>17</v>
      </c>
      <c r="AG15" s="51">
        <v>35</v>
      </c>
      <c r="AH15" s="52">
        <v>321</v>
      </c>
      <c r="AI15" s="50">
        <v>42</v>
      </c>
      <c r="AJ15" s="50">
        <v>3</v>
      </c>
      <c r="AK15" s="51">
        <v>366</v>
      </c>
      <c r="AL15" s="52">
        <v>141</v>
      </c>
      <c r="AM15" s="50">
        <v>33</v>
      </c>
      <c r="AN15" s="50">
        <v>4</v>
      </c>
      <c r="AO15" s="51">
        <v>178</v>
      </c>
      <c r="AP15" s="52">
        <v>50</v>
      </c>
      <c r="AQ15" s="50">
        <v>11</v>
      </c>
      <c r="AR15" s="50">
        <v>0</v>
      </c>
      <c r="AS15" s="51">
        <v>61</v>
      </c>
    </row>
    <row r="16" spans="1:45" s="1" customFormat="1" ht="14.25" customHeight="1" x14ac:dyDescent="0.3">
      <c r="A16" s="44" t="s">
        <v>12</v>
      </c>
      <c r="B16" s="49">
        <v>42</v>
      </c>
      <c r="C16" s="50">
        <v>6</v>
      </c>
      <c r="D16" s="50">
        <v>4</v>
      </c>
      <c r="E16" s="51">
        <v>52</v>
      </c>
      <c r="F16" s="52">
        <v>1</v>
      </c>
      <c r="G16" s="50">
        <v>0</v>
      </c>
      <c r="H16" s="50">
        <v>0</v>
      </c>
      <c r="I16" s="51">
        <v>1</v>
      </c>
      <c r="J16" s="52">
        <v>250</v>
      </c>
      <c r="K16" s="50">
        <v>7</v>
      </c>
      <c r="L16" s="50">
        <v>1</v>
      </c>
      <c r="M16" s="51">
        <v>258</v>
      </c>
      <c r="N16" s="52">
        <v>1</v>
      </c>
      <c r="O16" s="50">
        <v>0</v>
      </c>
      <c r="P16" s="50">
        <v>0</v>
      </c>
      <c r="Q16" s="51">
        <v>1</v>
      </c>
      <c r="R16" s="52">
        <v>11</v>
      </c>
      <c r="S16" s="50">
        <v>0</v>
      </c>
      <c r="T16" s="50">
        <v>0</v>
      </c>
      <c r="U16" s="51">
        <v>11</v>
      </c>
      <c r="V16" s="52">
        <v>141</v>
      </c>
      <c r="W16" s="50">
        <v>11</v>
      </c>
      <c r="X16" s="50">
        <v>1</v>
      </c>
      <c r="Y16" s="51">
        <v>153</v>
      </c>
      <c r="Z16" s="52">
        <v>40</v>
      </c>
      <c r="AA16" s="50">
        <v>1</v>
      </c>
      <c r="AB16" s="50">
        <v>2</v>
      </c>
      <c r="AC16" s="51">
        <v>43</v>
      </c>
      <c r="AD16" s="52">
        <v>12</v>
      </c>
      <c r="AE16" s="50">
        <v>0</v>
      </c>
      <c r="AF16" s="50">
        <v>7</v>
      </c>
      <c r="AG16" s="51">
        <v>19</v>
      </c>
      <c r="AH16" s="52">
        <v>117</v>
      </c>
      <c r="AI16" s="50">
        <v>7</v>
      </c>
      <c r="AJ16" s="50">
        <v>3</v>
      </c>
      <c r="AK16" s="51">
        <v>127</v>
      </c>
      <c r="AL16" s="52">
        <v>89</v>
      </c>
      <c r="AM16" s="50">
        <v>15</v>
      </c>
      <c r="AN16" s="50">
        <v>0</v>
      </c>
      <c r="AO16" s="51">
        <v>104</v>
      </c>
      <c r="AP16" s="52">
        <v>10</v>
      </c>
      <c r="AQ16" s="50">
        <v>3</v>
      </c>
      <c r="AR16" s="50">
        <v>0</v>
      </c>
      <c r="AS16" s="51">
        <v>13</v>
      </c>
    </row>
    <row r="17" spans="1:45" s="1" customFormat="1" ht="14.25" customHeight="1" x14ac:dyDescent="0.3">
      <c r="A17" s="44" t="s">
        <v>13</v>
      </c>
      <c r="B17" s="49">
        <v>146</v>
      </c>
      <c r="C17" s="50">
        <v>10</v>
      </c>
      <c r="D17" s="50">
        <v>17</v>
      </c>
      <c r="E17" s="51">
        <v>173</v>
      </c>
      <c r="F17" s="52"/>
      <c r="G17" s="50"/>
      <c r="H17" s="50"/>
      <c r="I17" s="51"/>
      <c r="J17" s="52">
        <v>334</v>
      </c>
      <c r="K17" s="50">
        <v>8</v>
      </c>
      <c r="L17" s="50">
        <v>1</v>
      </c>
      <c r="M17" s="51">
        <v>343</v>
      </c>
      <c r="N17" s="52">
        <v>19</v>
      </c>
      <c r="O17" s="50">
        <v>1</v>
      </c>
      <c r="P17" s="50">
        <v>0</v>
      </c>
      <c r="Q17" s="51">
        <v>20</v>
      </c>
      <c r="R17" s="52">
        <v>26</v>
      </c>
      <c r="S17" s="50">
        <v>1</v>
      </c>
      <c r="T17" s="50">
        <v>0</v>
      </c>
      <c r="U17" s="51">
        <v>27</v>
      </c>
      <c r="V17" s="52">
        <v>205</v>
      </c>
      <c r="W17" s="50">
        <v>11</v>
      </c>
      <c r="X17" s="50">
        <v>4</v>
      </c>
      <c r="Y17" s="51">
        <v>220</v>
      </c>
      <c r="Z17" s="52">
        <v>135</v>
      </c>
      <c r="AA17" s="50">
        <v>4</v>
      </c>
      <c r="AB17" s="50">
        <v>0</v>
      </c>
      <c r="AC17" s="51">
        <v>139</v>
      </c>
      <c r="AD17" s="52">
        <v>29</v>
      </c>
      <c r="AE17" s="50">
        <v>3</v>
      </c>
      <c r="AF17" s="50">
        <v>9</v>
      </c>
      <c r="AG17" s="51">
        <v>41</v>
      </c>
      <c r="AH17" s="52">
        <v>237</v>
      </c>
      <c r="AI17" s="50">
        <v>24</v>
      </c>
      <c r="AJ17" s="50">
        <v>3</v>
      </c>
      <c r="AK17" s="51">
        <v>264</v>
      </c>
      <c r="AL17" s="52">
        <v>61</v>
      </c>
      <c r="AM17" s="50">
        <v>32</v>
      </c>
      <c r="AN17" s="50">
        <v>1</v>
      </c>
      <c r="AO17" s="51">
        <v>94</v>
      </c>
      <c r="AP17" s="52">
        <v>10</v>
      </c>
      <c r="AQ17" s="50">
        <v>2</v>
      </c>
      <c r="AR17" s="50">
        <v>0</v>
      </c>
      <c r="AS17" s="51">
        <v>12</v>
      </c>
    </row>
    <row r="18" spans="1:45" s="1" customFormat="1" ht="14.25" customHeight="1" x14ac:dyDescent="0.3">
      <c r="A18" s="44" t="s">
        <v>14</v>
      </c>
      <c r="B18" s="49">
        <v>3</v>
      </c>
      <c r="C18" s="50">
        <v>0</v>
      </c>
      <c r="D18" s="50">
        <v>4</v>
      </c>
      <c r="E18" s="51">
        <v>7</v>
      </c>
      <c r="F18" s="52"/>
      <c r="G18" s="50"/>
      <c r="H18" s="50"/>
      <c r="I18" s="51"/>
      <c r="J18" s="52">
        <v>6</v>
      </c>
      <c r="K18" s="50">
        <v>0</v>
      </c>
      <c r="L18" s="50">
        <v>2</v>
      </c>
      <c r="M18" s="51">
        <v>8</v>
      </c>
      <c r="N18" s="52">
        <v>3</v>
      </c>
      <c r="O18" s="50">
        <v>0</v>
      </c>
      <c r="P18" s="50">
        <v>0</v>
      </c>
      <c r="Q18" s="51">
        <v>3</v>
      </c>
      <c r="R18" s="52"/>
      <c r="S18" s="50"/>
      <c r="T18" s="50"/>
      <c r="U18" s="51"/>
      <c r="V18" s="52">
        <v>0</v>
      </c>
      <c r="W18" s="50">
        <v>0</v>
      </c>
      <c r="X18" s="50">
        <v>3</v>
      </c>
      <c r="Y18" s="51">
        <v>3</v>
      </c>
      <c r="Z18" s="52"/>
      <c r="AA18" s="50"/>
      <c r="AB18" s="50"/>
      <c r="AC18" s="51"/>
      <c r="AD18" s="52">
        <v>0</v>
      </c>
      <c r="AE18" s="50">
        <v>0</v>
      </c>
      <c r="AF18" s="50">
        <v>2</v>
      </c>
      <c r="AG18" s="51">
        <v>2</v>
      </c>
      <c r="AH18" s="52"/>
      <c r="AI18" s="50"/>
      <c r="AJ18" s="50"/>
      <c r="AK18" s="51"/>
      <c r="AL18" s="52"/>
      <c r="AM18" s="50"/>
      <c r="AN18" s="50"/>
      <c r="AO18" s="51"/>
      <c r="AP18" s="52">
        <v>0</v>
      </c>
      <c r="AQ18" s="50">
        <v>0</v>
      </c>
      <c r="AR18" s="50">
        <v>1</v>
      </c>
      <c r="AS18" s="51">
        <v>1</v>
      </c>
    </row>
    <row r="19" spans="1:45" s="1" customFormat="1" ht="14.25" customHeight="1" x14ac:dyDescent="0.3">
      <c r="A19" s="44" t="s">
        <v>15</v>
      </c>
      <c r="B19" s="49">
        <v>9</v>
      </c>
      <c r="C19" s="50">
        <v>1</v>
      </c>
      <c r="D19" s="50">
        <v>0</v>
      </c>
      <c r="E19" s="51">
        <v>10</v>
      </c>
      <c r="F19" s="52"/>
      <c r="G19" s="50"/>
      <c r="H19" s="50"/>
      <c r="I19" s="51"/>
      <c r="J19" s="52">
        <v>23</v>
      </c>
      <c r="K19" s="50">
        <v>6</v>
      </c>
      <c r="L19" s="50">
        <v>1</v>
      </c>
      <c r="M19" s="51">
        <v>30</v>
      </c>
      <c r="N19" s="52"/>
      <c r="O19" s="50"/>
      <c r="P19" s="50"/>
      <c r="Q19" s="51"/>
      <c r="R19" s="52"/>
      <c r="S19" s="50"/>
      <c r="T19" s="50"/>
      <c r="U19" s="51"/>
      <c r="V19" s="52">
        <v>5</v>
      </c>
      <c r="W19" s="50">
        <v>2</v>
      </c>
      <c r="X19" s="50">
        <v>1</v>
      </c>
      <c r="Y19" s="51">
        <v>8</v>
      </c>
      <c r="Z19" s="52">
        <v>0</v>
      </c>
      <c r="AA19" s="50">
        <v>1</v>
      </c>
      <c r="AB19" s="50">
        <v>1</v>
      </c>
      <c r="AC19" s="51">
        <v>2</v>
      </c>
      <c r="AD19" s="52">
        <v>6</v>
      </c>
      <c r="AE19" s="50">
        <v>1</v>
      </c>
      <c r="AF19" s="50">
        <v>0</v>
      </c>
      <c r="AG19" s="51">
        <v>7</v>
      </c>
      <c r="AH19" s="52">
        <v>11</v>
      </c>
      <c r="AI19" s="50">
        <v>1</v>
      </c>
      <c r="AJ19" s="50">
        <v>2</v>
      </c>
      <c r="AK19" s="51">
        <v>14</v>
      </c>
      <c r="AL19" s="52">
        <v>11</v>
      </c>
      <c r="AM19" s="50">
        <v>0</v>
      </c>
      <c r="AN19" s="50">
        <v>1</v>
      </c>
      <c r="AO19" s="51">
        <v>12</v>
      </c>
      <c r="AP19" s="52">
        <v>2</v>
      </c>
      <c r="AQ19" s="50">
        <v>0</v>
      </c>
      <c r="AR19" s="50">
        <v>0</v>
      </c>
      <c r="AS19" s="51">
        <v>2</v>
      </c>
    </row>
    <row r="20" spans="1:45" s="1" customFormat="1" ht="14.25" customHeight="1" x14ac:dyDescent="0.3">
      <c r="A20" s="44" t="s">
        <v>16</v>
      </c>
      <c r="B20" s="49">
        <v>731</v>
      </c>
      <c r="C20" s="50">
        <v>134</v>
      </c>
      <c r="D20" s="50">
        <v>44</v>
      </c>
      <c r="E20" s="51">
        <v>909</v>
      </c>
      <c r="F20" s="52">
        <v>4</v>
      </c>
      <c r="G20" s="50">
        <v>14</v>
      </c>
      <c r="H20" s="50">
        <v>0</v>
      </c>
      <c r="I20" s="51">
        <v>18</v>
      </c>
      <c r="J20" s="52">
        <v>2114</v>
      </c>
      <c r="K20" s="50">
        <v>96</v>
      </c>
      <c r="L20" s="50">
        <v>31</v>
      </c>
      <c r="M20" s="51">
        <v>2241</v>
      </c>
      <c r="N20" s="52">
        <v>147</v>
      </c>
      <c r="O20" s="50">
        <v>6</v>
      </c>
      <c r="P20" s="50">
        <v>1</v>
      </c>
      <c r="Q20" s="51">
        <v>154</v>
      </c>
      <c r="R20" s="52">
        <v>152</v>
      </c>
      <c r="S20" s="50">
        <v>2</v>
      </c>
      <c r="T20" s="50">
        <v>1</v>
      </c>
      <c r="U20" s="51">
        <v>155</v>
      </c>
      <c r="V20" s="52">
        <v>1090</v>
      </c>
      <c r="W20" s="50">
        <v>51</v>
      </c>
      <c r="X20" s="50">
        <v>25</v>
      </c>
      <c r="Y20" s="51">
        <v>1166</v>
      </c>
      <c r="Z20" s="52">
        <v>665</v>
      </c>
      <c r="AA20" s="50">
        <v>28</v>
      </c>
      <c r="AB20" s="50">
        <v>3</v>
      </c>
      <c r="AC20" s="51">
        <v>696</v>
      </c>
      <c r="AD20" s="52">
        <v>509</v>
      </c>
      <c r="AE20" s="50">
        <v>31</v>
      </c>
      <c r="AF20" s="50">
        <v>164</v>
      </c>
      <c r="AG20" s="51">
        <v>704</v>
      </c>
      <c r="AH20" s="52">
        <v>848</v>
      </c>
      <c r="AI20" s="50">
        <v>55</v>
      </c>
      <c r="AJ20" s="50">
        <v>21</v>
      </c>
      <c r="AK20" s="51">
        <v>924</v>
      </c>
      <c r="AL20" s="52">
        <v>411</v>
      </c>
      <c r="AM20" s="50">
        <v>192</v>
      </c>
      <c r="AN20" s="50">
        <v>17</v>
      </c>
      <c r="AO20" s="51">
        <v>620</v>
      </c>
      <c r="AP20" s="52">
        <v>45</v>
      </c>
      <c r="AQ20" s="50">
        <v>11</v>
      </c>
      <c r="AR20" s="50">
        <v>1</v>
      </c>
      <c r="AS20" s="51">
        <v>57</v>
      </c>
    </row>
    <row r="21" spans="1:45" s="1" customFormat="1" ht="14.25" customHeight="1" x14ac:dyDescent="0.3">
      <c r="A21" s="44" t="s">
        <v>17</v>
      </c>
      <c r="B21" s="49">
        <v>5</v>
      </c>
      <c r="C21" s="50">
        <v>1</v>
      </c>
      <c r="D21" s="50">
        <v>0</v>
      </c>
      <c r="E21" s="51">
        <v>6</v>
      </c>
      <c r="F21" s="52"/>
      <c r="G21" s="50"/>
      <c r="H21" s="50"/>
      <c r="I21" s="51"/>
      <c r="J21" s="52">
        <v>7</v>
      </c>
      <c r="K21" s="50">
        <v>0</v>
      </c>
      <c r="L21" s="50">
        <v>0</v>
      </c>
      <c r="M21" s="51">
        <v>7</v>
      </c>
      <c r="N21" s="52"/>
      <c r="O21" s="50"/>
      <c r="P21" s="50"/>
      <c r="Q21" s="51"/>
      <c r="R21" s="52"/>
      <c r="S21" s="50"/>
      <c r="T21" s="50"/>
      <c r="U21" s="51"/>
      <c r="V21" s="52">
        <v>0</v>
      </c>
      <c r="W21" s="50">
        <v>2</v>
      </c>
      <c r="X21" s="50">
        <v>3</v>
      </c>
      <c r="Y21" s="51">
        <v>5</v>
      </c>
      <c r="Z21" s="52">
        <v>2</v>
      </c>
      <c r="AA21" s="50">
        <v>0</v>
      </c>
      <c r="AB21" s="50">
        <v>1</v>
      </c>
      <c r="AC21" s="51">
        <v>3</v>
      </c>
      <c r="AD21" s="52"/>
      <c r="AE21" s="50"/>
      <c r="AF21" s="50"/>
      <c r="AG21" s="51"/>
      <c r="AH21" s="52">
        <v>8</v>
      </c>
      <c r="AI21" s="50">
        <v>1</v>
      </c>
      <c r="AJ21" s="50">
        <v>2</v>
      </c>
      <c r="AK21" s="51">
        <v>11</v>
      </c>
      <c r="AL21" s="52">
        <v>2</v>
      </c>
      <c r="AM21" s="50">
        <v>0</v>
      </c>
      <c r="AN21" s="50">
        <v>1</v>
      </c>
      <c r="AO21" s="51">
        <v>3</v>
      </c>
      <c r="AP21" s="52"/>
      <c r="AQ21" s="50"/>
      <c r="AR21" s="50"/>
      <c r="AS21" s="51"/>
    </row>
    <row r="22" spans="1:45" s="1" customFormat="1" ht="14.25" customHeight="1" x14ac:dyDescent="0.3">
      <c r="A22" s="44" t="s">
        <v>18</v>
      </c>
      <c r="B22" s="49">
        <v>792</v>
      </c>
      <c r="C22" s="50">
        <v>37</v>
      </c>
      <c r="D22" s="50">
        <v>49</v>
      </c>
      <c r="E22" s="51">
        <v>878</v>
      </c>
      <c r="F22" s="52">
        <v>8</v>
      </c>
      <c r="G22" s="50">
        <v>0</v>
      </c>
      <c r="H22" s="50">
        <v>0</v>
      </c>
      <c r="I22" s="51">
        <v>8</v>
      </c>
      <c r="J22" s="52">
        <v>1475</v>
      </c>
      <c r="K22" s="50">
        <v>62</v>
      </c>
      <c r="L22" s="50">
        <v>4</v>
      </c>
      <c r="M22" s="51">
        <v>1541</v>
      </c>
      <c r="N22" s="52">
        <v>56</v>
      </c>
      <c r="O22" s="50">
        <v>9</v>
      </c>
      <c r="P22" s="50">
        <v>1</v>
      </c>
      <c r="Q22" s="51">
        <v>66</v>
      </c>
      <c r="R22" s="52">
        <v>26</v>
      </c>
      <c r="S22" s="50">
        <v>1</v>
      </c>
      <c r="T22" s="50">
        <v>0</v>
      </c>
      <c r="U22" s="51">
        <v>27</v>
      </c>
      <c r="V22" s="52">
        <v>355</v>
      </c>
      <c r="W22" s="50">
        <v>14</v>
      </c>
      <c r="X22" s="50">
        <v>38</v>
      </c>
      <c r="Y22" s="51">
        <v>407</v>
      </c>
      <c r="Z22" s="52">
        <v>227</v>
      </c>
      <c r="AA22" s="50">
        <v>8</v>
      </c>
      <c r="AB22" s="50">
        <v>1</v>
      </c>
      <c r="AC22" s="51">
        <v>236</v>
      </c>
      <c r="AD22" s="52">
        <v>116</v>
      </c>
      <c r="AE22" s="50">
        <v>10</v>
      </c>
      <c r="AF22" s="50">
        <v>26</v>
      </c>
      <c r="AG22" s="51">
        <v>152</v>
      </c>
      <c r="AH22" s="52">
        <v>642</v>
      </c>
      <c r="AI22" s="50">
        <v>24</v>
      </c>
      <c r="AJ22" s="50">
        <v>27</v>
      </c>
      <c r="AK22" s="51">
        <v>693</v>
      </c>
      <c r="AL22" s="52">
        <v>191</v>
      </c>
      <c r="AM22" s="50">
        <v>58</v>
      </c>
      <c r="AN22" s="50">
        <v>4</v>
      </c>
      <c r="AO22" s="51">
        <v>253</v>
      </c>
      <c r="AP22" s="52">
        <v>26</v>
      </c>
      <c r="AQ22" s="50">
        <v>3</v>
      </c>
      <c r="AR22" s="50">
        <v>1</v>
      </c>
      <c r="AS22" s="51">
        <v>30</v>
      </c>
    </row>
    <row r="23" spans="1:45" s="1" customFormat="1" ht="14.25" customHeight="1" x14ac:dyDescent="0.3">
      <c r="A23" s="44" t="s">
        <v>19</v>
      </c>
      <c r="B23" s="49">
        <v>25</v>
      </c>
      <c r="C23" s="50">
        <v>6</v>
      </c>
      <c r="D23" s="50">
        <v>1</v>
      </c>
      <c r="E23" s="51">
        <v>32</v>
      </c>
      <c r="F23" s="52"/>
      <c r="G23" s="50"/>
      <c r="H23" s="50"/>
      <c r="I23" s="51"/>
      <c r="J23" s="52">
        <v>30</v>
      </c>
      <c r="K23" s="50">
        <v>7</v>
      </c>
      <c r="L23" s="50">
        <v>1</v>
      </c>
      <c r="M23" s="51">
        <v>38</v>
      </c>
      <c r="N23" s="52">
        <v>2</v>
      </c>
      <c r="O23" s="50">
        <v>0</v>
      </c>
      <c r="P23" s="50">
        <v>0</v>
      </c>
      <c r="Q23" s="51">
        <v>2</v>
      </c>
      <c r="R23" s="52"/>
      <c r="S23" s="50"/>
      <c r="T23" s="50"/>
      <c r="U23" s="51"/>
      <c r="V23" s="52">
        <v>11</v>
      </c>
      <c r="W23" s="50">
        <v>3</v>
      </c>
      <c r="X23" s="50">
        <v>6</v>
      </c>
      <c r="Y23" s="51">
        <v>20</v>
      </c>
      <c r="Z23" s="52">
        <v>4</v>
      </c>
      <c r="AA23" s="50">
        <v>2</v>
      </c>
      <c r="AB23" s="50">
        <v>0</v>
      </c>
      <c r="AC23" s="51">
        <v>6</v>
      </c>
      <c r="AD23" s="52">
        <v>7</v>
      </c>
      <c r="AE23" s="50">
        <v>0</v>
      </c>
      <c r="AF23" s="50">
        <v>3</v>
      </c>
      <c r="AG23" s="51">
        <v>10</v>
      </c>
      <c r="AH23" s="52">
        <v>24</v>
      </c>
      <c r="AI23" s="50">
        <v>0</v>
      </c>
      <c r="AJ23" s="50">
        <v>3</v>
      </c>
      <c r="AK23" s="51">
        <v>27</v>
      </c>
      <c r="AL23" s="52">
        <v>5</v>
      </c>
      <c r="AM23" s="50">
        <v>2</v>
      </c>
      <c r="AN23" s="50">
        <v>0</v>
      </c>
      <c r="AO23" s="51">
        <v>7</v>
      </c>
      <c r="AP23" s="52">
        <v>0</v>
      </c>
      <c r="AQ23" s="50">
        <v>0</v>
      </c>
      <c r="AR23" s="50">
        <v>1</v>
      </c>
      <c r="AS23" s="51">
        <v>1</v>
      </c>
    </row>
    <row r="24" spans="1:45" s="1" customFormat="1" ht="14.25" customHeight="1" x14ac:dyDescent="0.3">
      <c r="A24" s="44" t="s">
        <v>20</v>
      </c>
      <c r="B24" s="49">
        <v>0</v>
      </c>
      <c r="C24" s="50">
        <v>0</v>
      </c>
      <c r="D24" s="50">
        <v>1</v>
      </c>
      <c r="E24" s="51">
        <v>1</v>
      </c>
      <c r="F24" s="52"/>
      <c r="G24" s="50"/>
      <c r="H24" s="50"/>
      <c r="I24" s="51"/>
      <c r="J24" s="52">
        <v>0</v>
      </c>
      <c r="K24" s="50">
        <v>0</v>
      </c>
      <c r="L24" s="50">
        <v>14</v>
      </c>
      <c r="M24" s="51">
        <v>14</v>
      </c>
      <c r="N24" s="52"/>
      <c r="O24" s="50"/>
      <c r="P24" s="50"/>
      <c r="Q24" s="51"/>
      <c r="R24" s="52">
        <v>0</v>
      </c>
      <c r="S24" s="50">
        <v>0</v>
      </c>
      <c r="T24" s="50">
        <v>2</v>
      </c>
      <c r="U24" s="51">
        <v>2</v>
      </c>
      <c r="V24" s="52">
        <v>1</v>
      </c>
      <c r="W24" s="50">
        <v>0</v>
      </c>
      <c r="X24" s="50">
        <v>3</v>
      </c>
      <c r="Y24" s="51">
        <v>4</v>
      </c>
      <c r="Z24" s="52">
        <v>1</v>
      </c>
      <c r="AA24" s="50">
        <v>0</v>
      </c>
      <c r="AB24" s="50">
        <v>4</v>
      </c>
      <c r="AC24" s="51">
        <v>5</v>
      </c>
      <c r="AD24" s="52">
        <v>1</v>
      </c>
      <c r="AE24" s="50">
        <v>0</v>
      </c>
      <c r="AF24" s="50">
        <v>1</v>
      </c>
      <c r="AG24" s="51">
        <v>2</v>
      </c>
      <c r="AH24" s="52">
        <v>0</v>
      </c>
      <c r="AI24" s="50">
        <v>0</v>
      </c>
      <c r="AJ24" s="50">
        <v>6</v>
      </c>
      <c r="AK24" s="51">
        <v>6</v>
      </c>
      <c r="AL24" s="52">
        <v>0</v>
      </c>
      <c r="AM24" s="50">
        <v>0</v>
      </c>
      <c r="AN24" s="50">
        <v>3</v>
      </c>
      <c r="AO24" s="51">
        <v>3</v>
      </c>
      <c r="AP24" s="52">
        <v>0</v>
      </c>
      <c r="AQ24" s="50">
        <v>3</v>
      </c>
      <c r="AR24" s="50">
        <v>5</v>
      </c>
      <c r="AS24" s="51">
        <v>8</v>
      </c>
    </row>
    <row r="25" spans="1:45" s="1" customFormat="1" ht="14.25" customHeight="1" thickBot="1" x14ac:dyDescent="0.35">
      <c r="A25" s="44" t="s">
        <v>297</v>
      </c>
      <c r="B25" s="49"/>
      <c r="C25" s="50"/>
      <c r="D25" s="50"/>
      <c r="E25" s="51"/>
      <c r="F25" s="52"/>
      <c r="G25" s="50"/>
      <c r="H25" s="50"/>
      <c r="I25" s="51"/>
      <c r="J25" s="52">
        <v>69</v>
      </c>
      <c r="K25" s="50">
        <v>0</v>
      </c>
      <c r="L25" s="50">
        <v>31</v>
      </c>
      <c r="M25" s="51">
        <v>100</v>
      </c>
      <c r="N25" s="52"/>
      <c r="O25" s="50"/>
      <c r="P25" s="50"/>
      <c r="Q25" s="51"/>
      <c r="R25" s="52"/>
      <c r="S25" s="50"/>
      <c r="T25" s="50"/>
      <c r="U25" s="51"/>
      <c r="V25" s="52"/>
      <c r="W25" s="50"/>
      <c r="X25" s="50"/>
      <c r="Y25" s="51"/>
      <c r="Z25" s="52">
        <v>28</v>
      </c>
      <c r="AA25" s="50">
        <v>0</v>
      </c>
      <c r="AB25" s="50">
        <v>0</v>
      </c>
      <c r="AC25" s="51">
        <v>28</v>
      </c>
      <c r="AD25" s="52">
        <v>8</v>
      </c>
      <c r="AE25" s="50">
        <v>0</v>
      </c>
      <c r="AF25" s="50">
        <v>0</v>
      </c>
      <c r="AG25" s="51">
        <v>8</v>
      </c>
      <c r="AH25" s="52">
        <v>0</v>
      </c>
      <c r="AI25" s="50">
        <v>0</v>
      </c>
      <c r="AJ25" s="50">
        <v>73</v>
      </c>
      <c r="AK25" s="51">
        <v>73</v>
      </c>
      <c r="AL25" s="52"/>
      <c r="AM25" s="50"/>
      <c r="AN25" s="50"/>
      <c r="AO25" s="51"/>
      <c r="AP25" s="52"/>
      <c r="AQ25" s="50"/>
      <c r="AR25" s="50"/>
      <c r="AS25" s="51"/>
    </row>
    <row r="26" spans="1:45" s="1" customFormat="1" ht="14.25" customHeight="1" thickBot="1" x14ac:dyDescent="0.35">
      <c r="A26" s="53" t="s">
        <v>0</v>
      </c>
      <c r="B26" s="54">
        <f t="shared" ref="B26:AS26" si="0">SUM(B5:B25)</f>
        <v>3795</v>
      </c>
      <c r="C26" s="55">
        <f t="shared" si="0"/>
        <v>498</v>
      </c>
      <c r="D26" s="55">
        <f t="shared" si="0"/>
        <v>522</v>
      </c>
      <c r="E26" s="56">
        <f t="shared" si="0"/>
        <v>4815</v>
      </c>
      <c r="F26" s="54">
        <f t="shared" si="0"/>
        <v>93</v>
      </c>
      <c r="G26" s="55">
        <f t="shared" si="0"/>
        <v>15</v>
      </c>
      <c r="H26" s="55">
        <f t="shared" si="0"/>
        <v>1</v>
      </c>
      <c r="I26" s="56">
        <f t="shared" si="0"/>
        <v>109</v>
      </c>
      <c r="J26" s="54">
        <f t="shared" si="0"/>
        <v>9369</v>
      </c>
      <c r="K26" s="55">
        <f t="shared" si="0"/>
        <v>458</v>
      </c>
      <c r="L26" s="55">
        <f t="shared" si="0"/>
        <v>172</v>
      </c>
      <c r="M26" s="56">
        <f t="shared" si="0"/>
        <v>9999</v>
      </c>
      <c r="N26" s="54">
        <f t="shared" si="0"/>
        <v>644</v>
      </c>
      <c r="O26" s="55">
        <f t="shared" si="0"/>
        <v>40</v>
      </c>
      <c r="P26" s="55">
        <f t="shared" si="0"/>
        <v>2</v>
      </c>
      <c r="Q26" s="56">
        <f t="shared" si="0"/>
        <v>686</v>
      </c>
      <c r="R26" s="54">
        <f t="shared" si="0"/>
        <v>485</v>
      </c>
      <c r="S26" s="55">
        <f t="shared" si="0"/>
        <v>15</v>
      </c>
      <c r="T26" s="55">
        <f t="shared" si="0"/>
        <v>6</v>
      </c>
      <c r="U26" s="56">
        <f t="shared" si="0"/>
        <v>506</v>
      </c>
      <c r="V26" s="54">
        <f t="shared" si="0"/>
        <v>4414</v>
      </c>
      <c r="W26" s="55">
        <f t="shared" si="0"/>
        <v>215</v>
      </c>
      <c r="X26" s="55">
        <f t="shared" si="0"/>
        <v>156</v>
      </c>
      <c r="Y26" s="56">
        <f t="shared" si="0"/>
        <v>4785</v>
      </c>
      <c r="Z26" s="54">
        <f t="shared" si="0"/>
        <v>1887</v>
      </c>
      <c r="AA26" s="55">
        <f t="shared" si="0"/>
        <v>107</v>
      </c>
      <c r="AB26" s="55">
        <f t="shared" si="0"/>
        <v>32</v>
      </c>
      <c r="AC26" s="56">
        <f t="shared" si="0"/>
        <v>2026</v>
      </c>
      <c r="AD26" s="54">
        <f t="shared" si="0"/>
        <v>1685</v>
      </c>
      <c r="AE26" s="55">
        <f t="shared" si="0"/>
        <v>110</v>
      </c>
      <c r="AF26" s="55">
        <f t="shared" si="0"/>
        <v>520</v>
      </c>
      <c r="AG26" s="56">
        <f t="shared" si="0"/>
        <v>2315</v>
      </c>
      <c r="AH26" s="54">
        <f t="shared" si="0"/>
        <v>5607</v>
      </c>
      <c r="AI26" s="55">
        <f t="shared" si="0"/>
        <v>376</v>
      </c>
      <c r="AJ26" s="55">
        <f t="shared" si="0"/>
        <v>211</v>
      </c>
      <c r="AK26" s="56">
        <f t="shared" si="0"/>
        <v>6194</v>
      </c>
      <c r="AL26" s="54">
        <f t="shared" si="0"/>
        <v>2378</v>
      </c>
      <c r="AM26" s="55">
        <f t="shared" si="0"/>
        <v>732</v>
      </c>
      <c r="AN26" s="55">
        <f t="shared" si="0"/>
        <v>69</v>
      </c>
      <c r="AO26" s="56">
        <f t="shared" si="0"/>
        <v>3179</v>
      </c>
      <c r="AP26" s="54">
        <f t="shared" si="0"/>
        <v>498</v>
      </c>
      <c r="AQ26" s="55">
        <f t="shared" si="0"/>
        <v>99</v>
      </c>
      <c r="AR26" s="55">
        <f t="shared" si="0"/>
        <v>16</v>
      </c>
      <c r="AS26" s="56">
        <f t="shared" si="0"/>
        <v>613</v>
      </c>
    </row>
    <row r="27" spans="1:45" x14ac:dyDescent="0.4">
      <c r="A27" s="4" t="s">
        <v>83</v>
      </c>
    </row>
    <row r="28" spans="1:45" x14ac:dyDescent="0.4">
      <c r="A28" s="4" t="s">
        <v>283</v>
      </c>
    </row>
    <row r="31" spans="1:45" s="1" customFormat="1" ht="15.75" customHeight="1" thickBot="1" x14ac:dyDescent="0.55000000000000004">
      <c r="A31" s="40"/>
      <c r="B31" s="356" t="s">
        <v>82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</row>
    <row r="32" spans="1:45" x14ac:dyDescent="0.4">
      <c r="A32" s="357" t="s">
        <v>21</v>
      </c>
      <c r="B32" s="353" t="s">
        <v>36</v>
      </c>
      <c r="C32" s="354"/>
      <c r="D32" s="354"/>
      <c r="E32" s="355"/>
      <c r="F32" s="353" t="s">
        <v>37</v>
      </c>
      <c r="G32" s="354"/>
      <c r="H32" s="354"/>
      <c r="I32" s="355"/>
      <c r="J32" s="353" t="s">
        <v>38</v>
      </c>
      <c r="K32" s="354"/>
      <c r="L32" s="354"/>
      <c r="M32" s="355"/>
      <c r="N32" s="353" t="s">
        <v>39</v>
      </c>
      <c r="O32" s="354"/>
      <c r="P32" s="354"/>
      <c r="Q32" s="355"/>
      <c r="R32" s="353" t="s">
        <v>40</v>
      </c>
      <c r="S32" s="354"/>
      <c r="T32" s="354"/>
      <c r="U32" s="355"/>
      <c r="V32" s="353" t="s">
        <v>41</v>
      </c>
      <c r="W32" s="354"/>
      <c r="X32" s="354"/>
      <c r="Y32" s="355"/>
      <c r="Z32" s="353" t="s">
        <v>42</v>
      </c>
      <c r="AA32" s="354"/>
      <c r="AB32" s="354"/>
      <c r="AC32" s="355"/>
      <c r="AD32" s="353" t="s">
        <v>43</v>
      </c>
      <c r="AE32" s="354"/>
      <c r="AF32" s="354"/>
      <c r="AG32" s="355"/>
      <c r="AH32" s="353" t="s">
        <v>44</v>
      </c>
      <c r="AI32" s="354"/>
      <c r="AJ32" s="354"/>
      <c r="AK32" s="355"/>
      <c r="AL32" s="354" t="s">
        <v>45</v>
      </c>
      <c r="AM32" s="354"/>
      <c r="AN32" s="354"/>
      <c r="AO32" s="355"/>
      <c r="AP32" s="353" t="s">
        <v>28</v>
      </c>
      <c r="AQ32" s="354"/>
      <c r="AR32" s="354"/>
      <c r="AS32" s="355"/>
    </row>
    <row r="33" spans="1:45" ht="12.6" thickBot="1" x14ac:dyDescent="0.45">
      <c r="A33" s="358"/>
      <c r="B33" s="41" t="s">
        <v>78</v>
      </c>
      <c r="C33" s="42" t="s">
        <v>79</v>
      </c>
      <c r="D33" s="42" t="s">
        <v>80</v>
      </c>
      <c r="E33" s="43" t="s">
        <v>28</v>
      </c>
      <c r="F33" s="41" t="s">
        <v>78</v>
      </c>
      <c r="G33" s="42" t="s">
        <v>79</v>
      </c>
      <c r="H33" s="42" t="s">
        <v>80</v>
      </c>
      <c r="I33" s="43" t="s">
        <v>28</v>
      </c>
      <c r="J33" s="41" t="s">
        <v>78</v>
      </c>
      <c r="K33" s="42" t="s">
        <v>79</v>
      </c>
      <c r="L33" s="42" t="s">
        <v>80</v>
      </c>
      <c r="M33" s="43" t="s">
        <v>28</v>
      </c>
      <c r="N33" s="41" t="s">
        <v>78</v>
      </c>
      <c r="O33" s="42" t="s">
        <v>79</v>
      </c>
      <c r="P33" s="42" t="s">
        <v>80</v>
      </c>
      <c r="Q33" s="43" t="s">
        <v>28</v>
      </c>
      <c r="R33" s="41" t="s">
        <v>78</v>
      </c>
      <c r="S33" s="42" t="s">
        <v>79</v>
      </c>
      <c r="T33" s="42" t="s">
        <v>80</v>
      </c>
      <c r="U33" s="43" t="s">
        <v>28</v>
      </c>
      <c r="V33" s="41" t="s">
        <v>78</v>
      </c>
      <c r="W33" s="42" t="s">
        <v>79</v>
      </c>
      <c r="X33" s="42" t="s">
        <v>80</v>
      </c>
      <c r="Y33" s="43" t="s">
        <v>28</v>
      </c>
      <c r="Z33" s="41" t="s">
        <v>78</v>
      </c>
      <c r="AA33" s="42" t="s">
        <v>79</v>
      </c>
      <c r="AB33" s="42" t="s">
        <v>80</v>
      </c>
      <c r="AC33" s="43" t="s">
        <v>28</v>
      </c>
      <c r="AD33" s="41" t="s">
        <v>78</v>
      </c>
      <c r="AE33" s="42" t="s">
        <v>79</v>
      </c>
      <c r="AF33" s="42" t="s">
        <v>80</v>
      </c>
      <c r="AG33" s="43" t="s">
        <v>28</v>
      </c>
      <c r="AH33" s="41" t="s">
        <v>78</v>
      </c>
      <c r="AI33" s="42" t="s">
        <v>79</v>
      </c>
      <c r="AJ33" s="42" t="s">
        <v>80</v>
      </c>
      <c r="AK33" s="43" t="s">
        <v>28</v>
      </c>
      <c r="AL33" s="58" t="s">
        <v>78</v>
      </c>
      <c r="AM33" s="42" t="s">
        <v>79</v>
      </c>
      <c r="AN33" s="42" t="s">
        <v>80</v>
      </c>
      <c r="AO33" s="43" t="s">
        <v>28</v>
      </c>
      <c r="AP33" s="41" t="s">
        <v>78</v>
      </c>
      <c r="AQ33" s="42" t="s">
        <v>79</v>
      </c>
      <c r="AR33" s="42" t="s">
        <v>80</v>
      </c>
      <c r="AS33" s="43" t="s">
        <v>28</v>
      </c>
    </row>
    <row r="34" spans="1:45" x14ac:dyDescent="0.4">
      <c r="A34" s="44" t="s">
        <v>1</v>
      </c>
      <c r="B34" s="48">
        <v>186</v>
      </c>
      <c r="C34" s="46">
        <v>7</v>
      </c>
      <c r="D34" s="46">
        <v>14</v>
      </c>
      <c r="E34" s="47">
        <v>207</v>
      </c>
      <c r="F34" s="48">
        <v>577</v>
      </c>
      <c r="G34" s="46">
        <v>58</v>
      </c>
      <c r="H34" s="46">
        <v>168</v>
      </c>
      <c r="I34" s="47">
        <v>803</v>
      </c>
      <c r="J34" s="48">
        <v>57</v>
      </c>
      <c r="K34" s="46">
        <v>14</v>
      </c>
      <c r="L34" s="46">
        <v>141</v>
      </c>
      <c r="M34" s="47">
        <v>212</v>
      </c>
      <c r="N34" s="48">
        <v>38</v>
      </c>
      <c r="O34" s="46">
        <v>0</v>
      </c>
      <c r="P34" s="46">
        <v>1</v>
      </c>
      <c r="Q34" s="47">
        <v>39</v>
      </c>
      <c r="R34" s="48">
        <v>478</v>
      </c>
      <c r="S34" s="46">
        <v>76</v>
      </c>
      <c r="T34" s="46">
        <v>184</v>
      </c>
      <c r="U34" s="47">
        <v>738</v>
      </c>
      <c r="V34" s="48">
        <v>332</v>
      </c>
      <c r="W34" s="46">
        <v>25</v>
      </c>
      <c r="X34" s="46">
        <v>36</v>
      </c>
      <c r="Y34" s="47">
        <v>393</v>
      </c>
      <c r="Z34" s="48">
        <v>63</v>
      </c>
      <c r="AA34" s="46">
        <v>3</v>
      </c>
      <c r="AB34" s="46">
        <v>1</v>
      </c>
      <c r="AC34" s="47">
        <v>67</v>
      </c>
      <c r="AD34" s="48">
        <v>163</v>
      </c>
      <c r="AE34" s="46">
        <v>8</v>
      </c>
      <c r="AF34" s="46">
        <v>91</v>
      </c>
      <c r="AG34" s="47">
        <v>262</v>
      </c>
      <c r="AH34" s="48">
        <v>891</v>
      </c>
      <c r="AI34" s="46">
        <v>48</v>
      </c>
      <c r="AJ34" s="46">
        <v>100</v>
      </c>
      <c r="AK34" s="47">
        <v>1039</v>
      </c>
      <c r="AL34" s="45">
        <v>255</v>
      </c>
      <c r="AM34" s="46">
        <v>1150</v>
      </c>
      <c r="AN34" s="46">
        <v>455</v>
      </c>
      <c r="AO34" s="47">
        <v>1860</v>
      </c>
      <c r="AP34" s="48">
        <f t="shared" ref="AP34:AS43" si="1">B5+F5+J5+N5+R5+V5+Z5+AD5+AH5+AL5+AP5+B34+F34+J34+N34+R34+V34+Z34+AD34+AH34+AL34</f>
        <v>7794</v>
      </c>
      <c r="AQ34" s="45">
        <f t="shared" si="1"/>
        <v>1734</v>
      </c>
      <c r="AR34" s="45">
        <f t="shared" si="1"/>
        <v>1430</v>
      </c>
      <c r="AS34" s="59">
        <f t="shared" si="1"/>
        <v>10958</v>
      </c>
    </row>
    <row r="35" spans="1:45" x14ac:dyDescent="0.4">
      <c r="A35" s="44" t="s">
        <v>2</v>
      </c>
      <c r="B35" s="52">
        <v>22</v>
      </c>
      <c r="C35" s="50">
        <v>0</v>
      </c>
      <c r="D35" s="50">
        <v>1</v>
      </c>
      <c r="E35" s="51">
        <v>23</v>
      </c>
      <c r="F35" s="52">
        <v>33</v>
      </c>
      <c r="G35" s="50">
        <v>0</v>
      </c>
      <c r="H35" s="50">
        <v>2</v>
      </c>
      <c r="I35" s="51">
        <v>35</v>
      </c>
      <c r="J35" s="52">
        <v>2</v>
      </c>
      <c r="K35" s="50">
        <v>3</v>
      </c>
      <c r="L35" s="50">
        <v>10</v>
      </c>
      <c r="M35" s="51">
        <v>15</v>
      </c>
      <c r="N35" s="52"/>
      <c r="O35" s="50"/>
      <c r="P35" s="50"/>
      <c r="Q35" s="51"/>
      <c r="R35" s="52">
        <v>31</v>
      </c>
      <c r="S35" s="50">
        <v>9</v>
      </c>
      <c r="T35" s="50">
        <v>27</v>
      </c>
      <c r="U35" s="51">
        <v>67</v>
      </c>
      <c r="V35" s="52">
        <v>46</v>
      </c>
      <c r="W35" s="50">
        <v>2</v>
      </c>
      <c r="X35" s="50">
        <v>0</v>
      </c>
      <c r="Y35" s="51">
        <v>48</v>
      </c>
      <c r="Z35" s="52">
        <v>0</v>
      </c>
      <c r="AA35" s="50">
        <v>1</v>
      </c>
      <c r="AB35" s="50">
        <v>0</v>
      </c>
      <c r="AC35" s="51">
        <v>1</v>
      </c>
      <c r="AD35" s="52">
        <v>2</v>
      </c>
      <c r="AE35" s="50">
        <v>0</v>
      </c>
      <c r="AF35" s="50">
        <v>0</v>
      </c>
      <c r="AG35" s="51">
        <v>2</v>
      </c>
      <c r="AH35" s="52">
        <v>5</v>
      </c>
      <c r="AI35" s="50">
        <v>5</v>
      </c>
      <c r="AJ35" s="50">
        <v>2</v>
      </c>
      <c r="AK35" s="51">
        <v>12</v>
      </c>
      <c r="AL35" s="49">
        <v>25</v>
      </c>
      <c r="AM35" s="50">
        <v>163</v>
      </c>
      <c r="AN35" s="50">
        <v>35</v>
      </c>
      <c r="AO35" s="51">
        <v>223</v>
      </c>
      <c r="AP35" s="48">
        <f t="shared" si="1"/>
        <v>490</v>
      </c>
      <c r="AQ35" s="45">
        <f t="shared" si="1"/>
        <v>200</v>
      </c>
      <c r="AR35" s="45">
        <f t="shared" si="1"/>
        <v>90</v>
      </c>
      <c r="AS35" s="59">
        <f t="shared" si="1"/>
        <v>780</v>
      </c>
    </row>
    <row r="36" spans="1:45" x14ac:dyDescent="0.4">
      <c r="A36" s="44" t="s">
        <v>3</v>
      </c>
      <c r="B36" s="52">
        <v>2</v>
      </c>
      <c r="C36" s="50">
        <v>0</v>
      </c>
      <c r="D36" s="50">
        <v>0</v>
      </c>
      <c r="E36" s="51">
        <v>2</v>
      </c>
      <c r="F36" s="52"/>
      <c r="G36" s="50"/>
      <c r="H36" s="50"/>
      <c r="I36" s="51"/>
      <c r="J36" s="52"/>
      <c r="K36" s="50"/>
      <c r="L36" s="50"/>
      <c r="M36" s="51"/>
      <c r="N36" s="52"/>
      <c r="O36" s="50"/>
      <c r="P36" s="50"/>
      <c r="Q36" s="51"/>
      <c r="R36" s="52"/>
      <c r="S36" s="50"/>
      <c r="T36" s="50"/>
      <c r="U36" s="51"/>
      <c r="V36" s="52"/>
      <c r="W36" s="50"/>
      <c r="X36" s="50"/>
      <c r="Y36" s="51"/>
      <c r="Z36" s="52"/>
      <c r="AA36" s="50"/>
      <c r="AB36" s="50"/>
      <c r="AC36" s="51"/>
      <c r="AD36" s="52"/>
      <c r="AE36" s="50"/>
      <c r="AF36" s="50"/>
      <c r="AG36" s="51"/>
      <c r="AH36" s="52"/>
      <c r="AI36" s="50"/>
      <c r="AJ36" s="50"/>
      <c r="AK36" s="51"/>
      <c r="AL36" s="49"/>
      <c r="AM36" s="50"/>
      <c r="AN36" s="50"/>
      <c r="AO36" s="51"/>
      <c r="AP36" s="48">
        <f t="shared" si="1"/>
        <v>14</v>
      </c>
      <c r="AQ36" s="45">
        <f t="shared" si="1"/>
        <v>0</v>
      </c>
      <c r="AR36" s="45">
        <f t="shared" si="1"/>
        <v>1</v>
      </c>
      <c r="AS36" s="59">
        <f t="shared" si="1"/>
        <v>15</v>
      </c>
    </row>
    <row r="37" spans="1:45" x14ac:dyDescent="0.4">
      <c r="A37" s="44" t="s">
        <v>4</v>
      </c>
      <c r="B37" s="52">
        <v>7</v>
      </c>
      <c r="C37" s="50">
        <v>0</v>
      </c>
      <c r="D37" s="50">
        <v>0</v>
      </c>
      <c r="E37" s="51">
        <v>7</v>
      </c>
      <c r="F37" s="52">
        <v>5</v>
      </c>
      <c r="G37" s="50">
        <v>3</v>
      </c>
      <c r="H37" s="50">
        <v>2</v>
      </c>
      <c r="I37" s="51">
        <v>10</v>
      </c>
      <c r="J37" s="52">
        <v>3</v>
      </c>
      <c r="K37" s="50">
        <v>0</v>
      </c>
      <c r="L37" s="50">
        <v>5</v>
      </c>
      <c r="M37" s="51">
        <v>8</v>
      </c>
      <c r="N37" s="52">
        <v>1</v>
      </c>
      <c r="O37" s="50">
        <v>0</v>
      </c>
      <c r="P37" s="50">
        <v>1</v>
      </c>
      <c r="Q37" s="51">
        <v>2</v>
      </c>
      <c r="R37" s="52">
        <v>29</v>
      </c>
      <c r="S37" s="50">
        <v>14</v>
      </c>
      <c r="T37" s="50">
        <v>21</v>
      </c>
      <c r="U37" s="51">
        <v>64</v>
      </c>
      <c r="V37" s="52">
        <v>39</v>
      </c>
      <c r="W37" s="50">
        <v>4</v>
      </c>
      <c r="X37" s="50">
        <v>3</v>
      </c>
      <c r="Y37" s="51">
        <v>46</v>
      </c>
      <c r="Z37" s="52">
        <v>1</v>
      </c>
      <c r="AA37" s="50">
        <v>0</v>
      </c>
      <c r="AB37" s="50">
        <v>0</v>
      </c>
      <c r="AC37" s="51">
        <v>1</v>
      </c>
      <c r="AD37" s="52">
        <v>0</v>
      </c>
      <c r="AE37" s="50">
        <v>1</v>
      </c>
      <c r="AF37" s="50">
        <v>4</v>
      </c>
      <c r="AG37" s="51">
        <v>5</v>
      </c>
      <c r="AH37" s="52">
        <v>27</v>
      </c>
      <c r="AI37" s="50">
        <v>8</v>
      </c>
      <c r="AJ37" s="50">
        <v>2</v>
      </c>
      <c r="AK37" s="51">
        <v>37</v>
      </c>
      <c r="AL37" s="49">
        <v>1</v>
      </c>
      <c r="AM37" s="50">
        <v>0</v>
      </c>
      <c r="AN37" s="50">
        <v>0</v>
      </c>
      <c r="AO37" s="51">
        <v>1</v>
      </c>
      <c r="AP37" s="48">
        <f t="shared" si="1"/>
        <v>309</v>
      </c>
      <c r="AQ37" s="45">
        <f t="shared" si="1"/>
        <v>34</v>
      </c>
      <c r="AR37" s="45">
        <f t="shared" si="1"/>
        <v>41</v>
      </c>
      <c r="AS37" s="59">
        <f t="shared" si="1"/>
        <v>384</v>
      </c>
    </row>
    <row r="38" spans="1:45" x14ac:dyDescent="0.4">
      <c r="A38" s="44" t="s">
        <v>5</v>
      </c>
      <c r="B38" s="52">
        <v>26</v>
      </c>
      <c r="C38" s="50">
        <v>0</v>
      </c>
      <c r="D38" s="50">
        <v>2</v>
      </c>
      <c r="E38" s="51">
        <v>28</v>
      </c>
      <c r="F38" s="52">
        <v>37</v>
      </c>
      <c r="G38" s="50">
        <v>2</v>
      </c>
      <c r="H38" s="50">
        <v>7</v>
      </c>
      <c r="I38" s="51">
        <v>46</v>
      </c>
      <c r="J38" s="52">
        <v>0</v>
      </c>
      <c r="K38" s="50">
        <v>1</v>
      </c>
      <c r="L38" s="50">
        <v>1</v>
      </c>
      <c r="M38" s="51">
        <v>2</v>
      </c>
      <c r="N38" s="52"/>
      <c r="O38" s="50"/>
      <c r="P38" s="50"/>
      <c r="Q38" s="51"/>
      <c r="R38" s="52">
        <v>69</v>
      </c>
      <c r="S38" s="50">
        <v>7</v>
      </c>
      <c r="T38" s="50">
        <v>29</v>
      </c>
      <c r="U38" s="51">
        <v>105</v>
      </c>
      <c r="V38" s="52">
        <v>5</v>
      </c>
      <c r="W38" s="50">
        <v>1</v>
      </c>
      <c r="X38" s="50">
        <v>4</v>
      </c>
      <c r="Y38" s="51">
        <v>10</v>
      </c>
      <c r="Z38" s="52">
        <v>3</v>
      </c>
      <c r="AA38" s="50">
        <v>1</v>
      </c>
      <c r="AB38" s="50">
        <v>1</v>
      </c>
      <c r="AC38" s="51">
        <v>5</v>
      </c>
      <c r="AD38" s="52">
        <v>8</v>
      </c>
      <c r="AE38" s="50">
        <v>0</v>
      </c>
      <c r="AF38" s="50">
        <v>1</v>
      </c>
      <c r="AG38" s="51">
        <v>9</v>
      </c>
      <c r="AH38" s="52">
        <v>36</v>
      </c>
      <c r="AI38" s="50">
        <v>4</v>
      </c>
      <c r="AJ38" s="50">
        <v>4</v>
      </c>
      <c r="AK38" s="51">
        <v>44</v>
      </c>
      <c r="AL38" s="49">
        <v>2</v>
      </c>
      <c r="AM38" s="50">
        <v>26</v>
      </c>
      <c r="AN38" s="50">
        <v>13</v>
      </c>
      <c r="AO38" s="51">
        <v>41</v>
      </c>
      <c r="AP38" s="48">
        <f t="shared" si="1"/>
        <v>411</v>
      </c>
      <c r="AQ38" s="45">
        <f t="shared" si="1"/>
        <v>71</v>
      </c>
      <c r="AR38" s="45">
        <f t="shared" si="1"/>
        <v>69</v>
      </c>
      <c r="AS38" s="59">
        <f t="shared" si="1"/>
        <v>551</v>
      </c>
    </row>
    <row r="39" spans="1:45" x14ac:dyDescent="0.4">
      <c r="A39" s="44" t="s">
        <v>6</v>
      </c>
      <c r="B39" s="52"/>
      <c r="C39" s="50"/>
      <c r="D39" s="50"/>
      <c r="E39" s="51"/>
      <c r="F39" s="52">
        <v>1</v>
      </c>
      <c r="G39" s="50">
        <v>0</v>
      </c>
      <c r="H39" s="50">
        <v>3</v>
      </c>
      <c r="I39" s="51">
        <v>4</v>
      </c>
      <c r="J39" s="52"/>
      <c r="K39" s="50"/>
      <c r="L39" s="50"/>
      <c r="M39" s="51"/>
      <c r="N39" s="52"/>
      <c r="O39" s="50"/>
      <c r="P39" s="50"/>
      <c r="Q39" s="51"/>
      <c r="R39" s="52">
        <v>0</v>
      </c>
      <c r="S39" s="50">
        <v>1</v>
      </c>
      <c r="T39" s="50">
        <v>1</v>
      </c>
      <c r="U39" s="51">
        <v>2</v>
      </c>
      <c r="V39" s="52"/>
      <c r="W39" s="50"/>
      <c r="X39" s="50"/>
      <c r="Y39" s="51"/>
      <c r="Z39" s="52"/>
      <c r="AA39" s="50"/>
      <c r="AB39" s="50"/>
      <c r="AC39" s="51"/>
      <c r="AD39" s="52"/>
      <c r="AE39" s="50"/>
      <c r="AF39" s="50"/>
      <c r="AG39" s="51"/>
      <c r="AH39" s="52">
        <v>1</v>
      </c>
      <c r="AI39" s="50">
        <v>0</v>
      </c>
      <c r="AJ39" s="50">
        <v>0</v>
      </c>
      <c r="AK39" s="51">
        <v>1</v>
      </c>
      <c r="AL39" s="49">
        <v>0</v>
      </c>
      <c r="AM39" s="50">
        <v>1</v>
      </c>
      <c r="AN39" s="50">
        <v>0</v>
      </c>
      <c r="AO39" s="51">
        <v>1</v>
      </c>
      <c r="AP39" s="48">
        <f t="shared" si="1"/>
        <v>7</v>
      </c>
      <c r="AQ39" s="45">
        <f t="shared" si="1"/>
        <v>3</v>
      </c>
      <c r="AR39" s="45">
        <f t="shared" si="1"/>
        <v>4</v>
      </c>
      <c r="AS39" s="59">
        <f t="shared" si="1"/>
        <v>14</v>
      </c>
    </row>
    <row r="40" spans="1:45" x14ac:dyDescent="0.4">
      <c r="A40" s="44" t="s">
        <v>7</v>
      </c>
      <c r="B40" s="52"/>
      <c r="C40" s="50"/>
      <c r="D40" s="50"/>
      <c r="E40" s="51"/>
      <c r="F40" s="52">
        <v>3</v>
      </c>
      <c r="G40" s="50">
        <v>1</v>
      </c>
      <c r="H40" s="50">
        <v>0</v>
      </c>
      <c r="I40" s="51">
        <v>4</v>
      </c>
      <c r="J40" s="52"/>
      <c r="K40" s="50"/>
      <c r="L40" s="50"/>
      <c r="M40" s="51"/>
      <c r="N40" s="52"/>
      <c r="O40" s="50"/>
      <c r="P40" s="50"/>
      <c r="Q40" s="51"/>
      <c r="R40" s="52">
        <v>3</v>
      </c>
      <c r="S40" s="50">
        <v>0</v>
      </c>
      <c r="T40" s="50">
        <v>1</v>
      </c>
      <c r="U40" s="51">
        <v>4</v>
      </c>
      <c r="V40" s="52">
        <v>7</v>
      </c>
      <c r="W40" s="50">
        <v>0</v>
      </c>
      <c r="X40" s="50">
        <v>0</v>
      </c>
      <c r="Y40" s="51">
        <v>7</v>
      </c>
      <c r="Z40" s="52">
        <v>1</v>
      </c>
      <c r="AA40" s="50">
        <v>0</v>
      </c>
      <c r="AB40" s="50">
        <v>0</v>
      </c>
      <c r="AC40" s="51">
        <v>1</v>
      </c>
      <c r="AD40" s="52"/>
      <c r="AE40" s="50"/>
      <c r="AF40" s="50"/>
      <c r="AG40" s="51"/>
      <c r="AH40" s="52">
        <v>3</v>
      </c>
      <c r="AI40" s="50">
        <v>2</v>
      </c>
      <c r="AJ40" s="50">
        <v>0</v>
      </c>
      <c r="AK40" s="51">
        <v>5</v>
      </c>
      <c r="AL40" s="49">
        <v>1</v>
      </c>
      <c r="AM40" s="50">
        <v>3</v>
      </c>
      <c r="AN40" s="50">
        <v>1</v>
      </c>
      <c r="AO40" s="51">
        <v>5</v>
      </c>
      <c r="AP40" s="48">
        <f t="shared" si="1"/>
        <v>61</v>
      </c>
      <c r="AQ40" s="45">
        <f t="shared" si="1"/>
        <v>10</v>
      </c>
      <c r="AR40" s="45">
        <f t="shared" si="1"/>
        <v>3</v>
      </c>
      <c r="AS40" s="59">
        <f t="shared" si="1"/>
        <v>74</v>
      </c>
    </row>
    <row r="41" spans="1:45" x14ac:dyDescent="0.4">
      <c r="A41" s="44" t="s">
        <v>8</v>
      </c>
      <c r="B41" s="52">
        <v>5</v>
      </c>
      <c r="C41" s="50">
        <v>6</v>
      </c>
      <c r="D41" s="50">
        <v>1</v>
      </c>
      <c r="E41" s="51">
        <v>12</v>
      </c>
      <c r="F41" s="52">
        <v>150</v>
      </c>
      <c r="G41" s="50">
        <v>3</v>
      </c>
      <c r="H41" s="50">
        <v>44</v>
      </c>
      <c r="I41" s="51">
        <v>197</v>
      </c>
      <c r="J41" s="52">
        <v>2</v>
      </c>
      <c r="K41" s="50">
        <v>0</v>
      </c>
      <c r="L41" s="50">
        <v>9</v>
      </c>
      <c r="M41" s="51">
        <v>11</v>
      </c>
      <c r="N41" s="52"/>
      <c r="O41" s="50"/>
      <c r="P41" s="50"/>
      <c r="Q41" s="51"/>
      <c r="R41" s="52">
        <v>35</v>
      </c>
      <c r="S41" s="50">
        <v>5</v>
      </c>
      <c r="T41" s="50">
        <v>9</v>
      </c>
      <c r="U41" s="51">
        <v>49</v>
      </c>
      <c r="V41" s="52">
        <v>64</v>
      </c>
      <c r="W41" s="50">
        <v>12</v>
      </c>
      <c r="X41" s="50">
        <v>3</v>
      </c>
      <c r="Y41" s="51">
        <v>79</v>
      </c>
      <c r="Z41" s="52">
        <v>1</v>
      </c>
      <c r="AA41" s="50">
        <v>1</v>
      </c>
      <c r="AB41" s="50">
        <v>0</v>
      </c>
      <c r="AC41" s="51">
        <v>2</v>
      </c>
      <c r="AD41" s="52"/>
      <c r="AE41" s="50"/>
      <c r="AF41" s="50"/>
      <c r="AG41" s="51"/>
      <c r="AH41" s="52">
        <v>37</v>
      </c>
      <c r="AI41" s="50">
        <v>7</v>
      </c>
      <c r="AJ41" s="50">
        <v>0</v>
      </c>
      <c r="AK41" s="51">
        <v>44</v>
      </c>
      <c r="AL41" s="49">
        <v>5</v>
      </c>
      <c r="AM41" s="50">
        <v>70</v>
      </c>
      <c r="AN41" s="50">
        <v>18</v>
      </c>
      <c r="AO41" s="51">
        <v>93</v>
      </c>
      <c r="AP41" s="48">
        <f t="shared" si="1"/>
        <v>552</v>
      </c>
      <c r="AQ41" s="45">
        <f t="shared" si="1"/>
        <v>132</v>
      </c>
      <c r="AR41" s="45">
        <f t="shared" si="1"/>
        <v>93</v>
      </c>
      <c r="AS41" s="59">
        <f t="shared" si="1"/>
        <v>777</v>
      </c>
    </row>
    <row r="42" spans="1:45" x14ac:dyDescent="0.4">
      <c r="A42" s="44" t="s">
        <v>284</v>
      </c>
      <c r="B42" s="52"/>
      <c r="C42" s="50"/>
      <c r="D42" s="50"/>
      <c r="E42" s="51"/>
      <c r="F42" s="52">
        <v>10</v>
      </c>
      <c r="G42" s="50">
        <v>1</v>
      </c>
      <c r="H42" s="50">
        <v>3</v>
      </c>
      <c r="I42" s="51">
        <v>14</v>
      </c>
      <c r="J42" s="52">
        <v>1</v>
      </c>
      <c r="K42" s="50">
        <v>0</v>
      </c>
      <c r="L42" s="50">
        <v>1</v>
      </c>
      <c r="M42" s="51">
        <v>2</v>
      </c>
      <c r="N42" s="52"/>
      <c r="O42" s="50"/>
      <c r="P42" s="50"/>
      <c r="Q42" s="51"/>
      <c r="R42" s="52">
        <v>2</v>
      </c>
      <c r="S42" s="50">
        <v>0</v>
      </c>
      <c r="T42" s="50">
        <v>0</v>
      </c>
      <c r="U42" s="51">
        <v>2</v>
      </c>
      <c r="V42" s="52">
        <v>1</v>
      </c>
      <c r="W42" s="50">
        <v>0</v>
      </c>
      <c r="X42" s="50">
        <v>0</v>
      </c>
      <c r="Y42" s="51">
        <v>1</v>
      </c>
      <c r="Z42" s="52"/>
      <c r="AA42" s="50"/>
      <c r="AB42" s="50"/>
      <c r="AC42" s="51"/>
      <c r="AD42" s="52">
        <v>0</v>
      </c>
      <c r="AE42" s="50">
        <v>0</v>
      </c>
      <c r="AF42" s="50">
        <v>1</v>
      </c>
      <c r="AG42" s="51">
        <v>1</v>
      </c>
      <c r="AH42" s="52">
        <v>5</v>
      </c>
      <c r="AI42" s="50">
        <v>1</v>
      </c>
      <c r="AJ42" s="50">
        <v>0</v>
      </c>
      <c r="AK42" s="51">
        <v>6</v>
      </c>
      <c r="AL42" s="49">
        <v>0</v>
      </c>
      <c r="AM42" s="50">
        <v>5</v>
      </c>
      <c r="AN42" s="50">
        <v>3</v>
      </c>
      <c r="AO42" s="51">
        <v>8</v>
      </c>
      <c r="AP42" s="48">
        <f t="shared" si="1"/>
        <v>79</v>
      </c>
      <c r="AQ42" s="45">
        <f t="shared" si="1"/>
        <v>10</v>
      </c>
      <c r="AR42" s="45">
        <f t="shared" si="1"/>
        <v>9</v>
      </c>
      <c r="AS42" s="59">
        <f t="shared" si="1"/>
        <v>98</v>
      </c>
    </row>
    <row r="43" spans="1:45" x14ac:dyDescent="0.4">
      <c r="A43" s="44" t="s">
        <v>10</v>
      </c>
      <c r="B43" s="52">
        <v>211</v>
      </c>
      <c r="C43" s="50">
        <v>64</v>
      </c>
      <c r="D43" s="50">
        <v>8</v>
      </c>
      <c r="E43" s="51">
        <v>283</v>
      </c>
      <c r="F43" s="52">
        <v>817</v>
      </c>
      <c r="G43" s="50">
        <v>170</v>
      </c>
      <c r="H43" s="50">
        <v>388</v>
      </c>
      <c r="I43" s="51">
        <v>1375</v>
      </c>
      <c r="J43" s="52">
        <v>79</v>
      </c>
      <c r="K43" s="50">
        <v>16</v>
      </c>
      <c r="L43" s="50">
        <v>360</v>
      </c>
      <c r="M43" s="51">
        <v>455</v>
      </c>
      <c r="N43" s="52">
        <v>98</v>
      </c>
      <c r="O43" s="50">
        <v>5</v>
      </c>
      <c r="P43" s="50">
        <v>0</v>
      </c>
      <c r="Q43" s="51">
        <v>103</v>
      </c>
      <c r="R43" s="52">
        <v>1230</v>
      </c>
      <c r="S43" s="50">
        <v>481</v>
      </c>
      <c r="T43" s="50">
        <v>597</v>
      </c>
      <c r="U43" s="51">
        <v>2308</v>
      </c>
      <c r="V43" s="52">
        <v>680</v>
      </c>
      <c r="W43" s="50">
        <v>110</v>
      </c>
      <c r="X43" s="50">
        <v>144</v>
      </c>
      <c r="Y43" s="51">
        <v>934</v>
      </c>
      <c r="Z43" s="52">
        <v>75</v>
      </c>
      <c r="AA43" s="50">
        <v>63</v>
      </c>
      <c r="AB43" s="50">
        <v>7</v>
      </c>
      <c r="AC43" s="51">
        <v>145</v>
      </c>
      <c r="AD43" s="52">
        <v>217</v>
      </c>
      <c r="AE43" s="50">
        <v>44</v>
      </c>
      <c r="AF43" s="50">
        <v>336</v>
      </c>
      <c r="AG43" s="51">
        <v>597</v>
      </c>
      <c r="AH43" s="52">
        <v>646</v>
      </c>
      <c r="AI43" s="50">
        <v>713</v>
      </c>
      <c r="AJ43" s="50">
        <v>182</v>
      </c>
      <c r="AK43" s="51">
        <v>1541</v>
      </c>
      <c r="AL43" s="49">
        <v>493</v>
      </c>
      <c r="AM43" s="50">
        <v>2296</v>
      </c>
      <c r="AN43" s="50">
        <v>986</v>
      </c>
      <c r="AO43" s="51">
        <v>3775</v>
      </c>
      <c r="AP43" s="48">
        <f t="shared" si="1"/>
        <v>14993</v>
      </c>
      <c r="AQ43" s="45">
        <f t="shared" si="1"/>
        <v>4982</v>
      </c>
      <c r="AR43" s="45">
        <f t="shared" si="1"/>
        <v>3679</v>
      </c>
      <c r="AS43" s="59">
        <f t="shared" si="1"/>
        <v>23654</v>
      </c>
    </row>
    <row r="44" spans="1:45" x14ac:dyDescent="0.4">
      <c r="A44" s="44" t="s">
        <v>11</v>
      </c>
      <c r="B44" s="52">
        <v>63</v>
      </c>
      <c r="C44" s="50">
        <v>4</v>
      </c>
      <c r="D44" s="50">
        <v>5</v>
      </c>
      <c r="E44" s="51">
        <v>72</v>
      </c>
      <c r="F44" s="52">
        <v>373</v>
      </c>
      <c r="G44" s="50">
        <v>23</v>
      </c>
      <c r="H44" s="50">
        <v>123</v>
      </c>
      <c r="I44" s="51">
        <v>519</v>
      </c>
      <c r="J44" s="52">
        <v>6</v>
      </c>
      <c r="K44" s="50">
        <v>17</v>
      </c>
      <c r="L44" s="50">
        <v>43</v>
      </c>
      <c r="M44" s="51">
        <v>66</v>
      </c>
      <c r="N44" s="52"/>
      <c r="O44" s="50"/>
      <c r="P44" s="50"/>
      <c r="Q44" s="51"/>
      <c r="R44" s="52">
        <v>169</v>
      </c>
      <c r="S44" s="50">
        <v>121</v>
      </c>
      <c r="T44" s="50">
        <v>94</v>
      </c>
      <c r="U44" s="51">
        <v>384</v>
      </c>
      <c r="V44" s="52">
        <v>76</v>
      </c>
      <c r="W44" s="50">
        <v>27</v>
      </c>
      <c r="X44" s="50">
        <v>38</v>
      </c>
      <c r="Y44" s="51">
        <v>141</v>
      </c>
      <c r="Z44" s="52">
        <v>14</v>
      </c>
      <c r="AA44" s="50">
        <v>9</v>
      </c>
      <c r="AB44" s="50">
        <v>0</v>
      </c>
      <c r="AC44" s="51">
        <v>23</v>
      </c>
      <c r="AD44" s="52">
        <v>17</v>
      </c>
      <c r="AE44" s="50">
        <v>10</v>
      </c>
      <c r="AF44" s="50">
        <v>24</v>
      </c>
      <c r="AG44" s="51">
        <v>51</v>
      </c>
      <c r="AH44" s="52">
        <v>124</v>
      </c>
      <c r="AI44" s="50">
        <v>64</v>
      </c>
      <c r="AJ44" s="50">
        <v>19</v>
      </c>
      <c r="AK44" s="51">
        <v>207</v>
      </c>
      <c r="AL44" s="49">
        <v>93</v>
      </c>
      <c r="AM44" s="50">
        <v>285</v>
      </c>
      <c r="AN44" s="50">
        <v>145</v>
      </c>
      <c r="AO44" s="51">
        <v>523</v>
      </c>
      <c r="AP44" s="48">
        <f t="shared" ref="AP44:AS45" si="2">B16+F16+J16+N16+R16+V16+Z16+AD16+AH16+AL16+AP16+B44+F44+J44+N44+R44+V44+Z44+AD44+AH44+AL44</f>
        <v>1649</v>
      </c>
      <c r="AQ44" s="45">
        <f t="shared" si="2"/>
        <v>610</v>
      </c>
      <c r="AR44" s="45">
        <f t="shared" si="2"/>
        <v>509</v>
      </c>
      <c r="AS44" s="59">
        <f t="shared" si="2"/>
        <v>2768</v>
      </c>
    </row>
    <row r="45" spans="1:45" x14ac:dyDescent="0.4">
      <c r="A45" s="44" t="s">
        <v>12</v>
      </c>
      <c r="B45" s="52">
        <v>29</v>
      </c>
      <c r="C45" s="50">
        <v>0</v>
      </c>
      <c r="D45" s="50">
        <v>0</v>
      </c>
      <c r="E45" s="51">
        <v>29</v>
      </c>
      <c r="F45" s="52">
        <v>90</v>
      </c>
      <c r="G45" s="50">
        <v>5</v>
      </c>
      <c r="H45" s="50">
        <v>21</v>
      </c>
      <c r="I45" s="51">
        <v>116</v>
      </c>
      <c r="J45" s="52">
        <v>1</v>
      </c>
      <c r="K45" s="50">
        <v>1</v>
      </c>
      <c r="L45" s="50">
        <v>21</v>
      </c>
      <c r="M45" s="51">
        <v>23</v>
      </c>
      <c r="N45" s="52"/>
      <c r="O45" s="50"/>
      <c r="P45" s="50"/>
      <c r="Q45" s="51"/>
      <c r="R45" s="52">
        <v>14</v>
      </c>
      <c r="S45" s="50">
        <v>5</v>
      </c>
      <c r="T45" s="50">
        <v>9</v>
      </c>
      <c r="U45" s="51">
        <v>28</v>
      </c>
      <c r="V45" s="52">
        <v>74</v>
      </c>
      <c r="W45" s="50">
        <v>6</v>
      </c>
      <c r="X45" s="50">
        <v>5</v>
      </c>
      <c r="Y45" s="51">
        <v>85</v>
      </c>
      <c r="Z45" s="52">
        <v>0</v>
      </c>
      <c r="AA45" s="50">
        <v>2</v>
      </c>
      <c r="AB45" s="50">
        <v>0</v>
      </c>
      <c r="AC45" s="51">
        <v>2</v>
      </c>
      <c r="AD45" s="52">
        <v>8</v>
      </c>
      <c r="AE45" s="50">
        <v>1</v>
      </c>
      <c r="AF45" s="50">
        <v>5</v>
      </c>
      <c r="AG45" s="51">
        <v>14</v>
      </c>
      <c r="AH45" s="52">
        <v>31</v>
      </c>
      <c r="AI45" s="50">
        <v>25</v>
      </c>
      <c r="AJ45" s="50">
        <v>0</v>
      </c>
      <c r="AK45" s="51">
        <v>56</v>
      </c>
      <c r="AL45" s="49">
        <v>6</v>
      </c>
      <c r="AM45" s="50">
        <v>151</v>
      </c>
      <c r="AN45" s="50">
        <v>38</v>
      </c>
      <c r="AO45" s="51">
        <v>195</v>
      </c>
      <c r="AP45" s="48">
        <f t="shared" si="2"/>
        <v>1455</v>
      </c>
      <c r="AQ45" s="45">
        <f t="shared" si="2"/>
        <v>292</v>
      </c>
      <c r="AR45" s="45">
        <f t="shared" si="2"/>
        <v>134</v>
      </c>
      <c r="AS45" s="59">
        <f t="shared" si="2"/>
        <v>1881</v>
      </c>
    </row>
    <row r="46" spans="1:45" x14ac:dyDescent="0.4">
      <c r="A46" s="44" t="s">
        <v>13</v>
      </c>
      <c r="B46" s="52">
        <v>69</v>
      </c>
      <c r="C46" s="50">
        <v>2</v>
      </c>
      <c r="D46" s="50">
        <v>1</v>
      </c>
      <c r="E46" s="51">
        <v>72</v>
      </c>
      <c r="F46" s="52">
        <v>88</v>
      </c>
      <c r="G46" s="50">
        <v>7</v>
      </c>
      <c r="H46" s="50">
        <v>38</v>
      </c>
      <c r="I46" s="51">
        <v>133</v>
      </c>
      <c r="J46" s="52">
        <v>19</v>
      </c>
      <c r="K46" s="50">
        <v>4</v>
      </c>
      <c r="L46" s="50">
        <v>22</v>
      </c>
      <c r="M46" s="51">
        <v>45</v>
      </c>
      <c r="N46" s="52"/>
      <c r="O46" s="50"/>
      <c r="P46" s="50"/>
      <c r="Q46" s="51"/>
      <c r="R46" s="52">
        <v>65</v>
      </c>
      <c r="S46" s="50">
        <v>6</v>
      </c>
      <c r="T46" s="50">
        <v>43</v>
      </c>
      <c r="U46" s="51">
        <v>114</v>
      </c>
      <c r="V46" s="52">
        <v>51</v>
      </c>
      <c r="W46" s="50">
        <v>16</v>
      </c>
      <c r="X46" s="50">
        <v>15</v>
      </c>
      <c r="Y46" s="51">
        <v>82</v>
      </c>
      <c r="Z46" s="52">
        <v>2</v>
      </c>
      <c r="AA46" s="50">
        <v>2</v>
      </c>
      <c r="AB46" s="50">
        <v>0</v>
      </c>
      <c r="AC46" s="51">
        <v>4</v>
      </c>
      <c r="AD46" s="52">
        <v>30</v>
      </c>
      <c r="AE46" s="50">
        <v>1</v>
      </c>
      <c r="AF46" s="50">
        <v>14</v>
      </c>
      <c r="AG46" s="51">
        <v>45</v>
      </c>
      <c r="AH46" s="52">
        <v>41</v>
      </c>
      <c r="AI46" s="50">
        <v>19</v>
      </c>
      <c r="AJ46" s="50">
        <v>31</v>
      </c>
      <c r="AK46" s="51">
        <v>91</v>
      </c>
      <c r="AL46" s="49">
        <v>32</v>
      </c>
      <c r="AM46" s="50">
        <v>204</v>
      </c>
      <c r="AN46" s="50">
        <v>87</v>
      </c>
      <c r="AO46" s="51">
        <v>323</v>
      </c>
      <c r="AP46" s="48">
        <f t="shared" ref="AP46:AS55" si="3">B17+F17+J17+N17+R17+V17+Z17+AD17+AH17+AL17+AP17+B46+F46+J46+N46+R46+V46+Z46+AD46+AH46+AL46</f>
        <v>1599</v>
      </c>
      <c r="AQ46" s="45">
        <f t="shared" si="3"/>
        <v>357</v>
      </c>
      <c r="AR46" s="45">
        <f t="shared" si="3"/>
        <v>286</v>
      </c>
      <c r="AS46" s="59">
        <f t="shared" si="3"/>
        <v>2242</v>
      </c>
    </row>
    <row r="47" spans="1:45" x14ac:dyDescent="0.4">
      <c r="A47" s="44" t="s">
        <v>14</v>
      </c>
      <c r="B47" s="52"/>
      <c r="C47" s="50"/>
      <c r="D47" s="50"/>
      <c r="E47" s="51"/>
      <c r="F47" s="52">
        <v>0</v>
      </c>
      <c r="G47" s="50">
        <v>0</v>
      </c>
      <c r="H47" s="50">
        <v>3</v>
      </c>
      <c r="I47" s="51">
        <v>3</v>
      </c>
      <c r="J47" s="52"/>
      <c r="K47" s="50"/>
      <c r="L47" s="50"/>
      <c r="M47" s="51"/>
      <c r="N47" s="52"/>
      <c r="O47" s="50"/>
      <c r="P47" s="50"/>
      <c r="Q47" s="51"/>
      <c r="R47" s="52">
        <v>2</v>
      </c>
      <c r="S47" s="50">
        <v>0</v>
      </c>
      <c r="T47" s="50">
        <v>9</v>
      </c>
      <c r="U47" s="51">
        <v>11</v>
      </c>
      <c r="V47" s="52">
        <v>4</v>
      </c>
      <c r="W47" s="50">
        <v>0</v>
      </c>
      <c r="X47" s="50">
        <v>0</v>
      </c>
      <c r="Y47" s="51">
        <v>4</v>
      </c>
      <c r="Z47" s="52"/>
      <c r="AA47" s="50"/>
      <c r="AB47" s="50"/>
      <c r="AC47" s="51"/>
      <c r="AD47" s="52">
        <v>1</v>
      </c>
      <c r="AE47" s="50">
        <v>0</v>
      </c>
      <c r="AF47" s="50">
        <v>2</v>
      </c>
      <c r="AG47" s="51">
        <v>3</v>
      </c>
      <c r="AH47" s="52">
        <v>8</v>
      </c>
      <c r="AI47" s="50">
        <v>0</v>
      </c>
      <c r="AJ47" s="50">
        <v>4</v>
      </c>
      <c r="AK47" s="51">
        <v>12</v>
      </c>
      <c r="AL47" s="49">
        <v>0</v>
      </c>
      <c r="AM47" s="50">
        <v>2</v>
      </c>
      <c r="AN47" s="50">
        <v>1</v>
      </c>
      <c r="AO47" s="51">
        <v>3</v>
      </c>
      <c r="AP47" s="48">
        <f t="shared" si="3"/>
        <v>27</v>
      </c>
      <c r="AQ47" s="45">
        <f t="shared" si="3"/>
        <v>2</v>
      </c>
      <c r="AR47" s="45">
        <f t="shared" si="3"/>
        <v>31</v>
      </c>
      <c r="AS47" s="59">
        <f t="shared" si="3"/>
        <v>60</v>
      </c>
    </row>
    <row r="48" spans="1:45" x14ac:dyDescent="0.4">
      <c r="A48" s="44" t="s">
        <v>15</v>
      </c>
      <c r="B48" s="52">
        <v>3</v>
      </c>
      <c r="C48" s="50">
        <v>0</v>
      </c>
      <c r="D48" s="50">
        <v>0</v>
      </c>
      <c r="E48" s="51">
        <v>3</v>
      </c>
      <c r="F48" s="52">
        <v>16</v>
      </c>
      <c r="G48" s="50">
        <v>1</v>
      </c>
      <c r="H48" s="50">
        <v>3</v>
      </c>
      <c r="I48" s="51">
        <v>20</v>
      </c>
      <c r="J48" s="52">
        <v>0</v>
      </c>
      <c r="K48" s="50">
        <v>0</v>
      </c>
      <c r="L48" s="50">
        <v>1</v>
      </c>
      <c r="M48" s="51">
        <v>1</v>
      </c>
      <c r="N48" s="52"/>
      <c r="O48" s="50"/>
      <c r="P48" s="50"/>
      <c r="Q48" s="51"/>
      <c r="R48" s="52">
        <v>16</v>
      </c>
      <c r="S48" s="50">
        <v>1</v>
      </c>
      <c r="T48" s="50">
        <v>7</v>
      </c>
      <c r="U48" s="51">
        <v>24</v>
      </c>
      <c r="V48" s="52">
        <v>3</v>
      </c>
      <c r="W48" s="50">
        <v>0</v>
      </c>
      <c r="X48" s="50">
        <v>1</v>
      </c>
      <c r="Y48" s="51">
        <v>4</v>
      </c>
      <c r="Z48" s="52">
        <v>0</v>
      </c>
      <c r="AA48" s="50">
        <v>2</v>
      </c>
      <c r="AB48" s="50">
        <v>0</v>
      </c>
      <c r="AC48" s="51">
        <v>2</v>
      </c>
      <c r="AD48" s="52">
        <v>5</v>
      </c>
      <c r="AE48" s="50">
        <v>0</v>
      </c>
      <c r="AF48" s="50">
        <v>4</v>
      </c>
      <c r="AG48" s="51">
        <v>9</v>
      </c>
      <c r="AH48" s="52">
        <v>20</v>
      </c>
      <c r="AI48" s="50">
        <v>1</v>
      </c>
      <c r="AJ48" s="50">
        <v>4</v>
      </c>
      <c r="AK48" s="51">
        <v>25</v>
      </c>
      <c r="AL48" s="49">
        <v>3</v>
      </c>
      <c r="AM48" s="50">
        <v>0</v>
      </c>
      <c r="AN48" s="50">
        <v>0</v>
      </c>
      <c r="AO48" s="51">
        <v>3</v>
      </c>
      <c r="AP48" s="48">
        <f t="shared" si="3"/>
        <v>133</v>
      </c>
      <c r="AQ48" s="45">
        <f t="shared" si="3"/>
        <v>17</v>
      </c>
      <c r="AR48" s="45">
        <f t="shared" si="3"/>
        <v>26</v>
      </c>
      <c r="AS48" s="59">
        <f t="shared" si="3"/>
        <v>176</v>
      </c>
    </row>
    <row r="49" spans="1:45" x14ac:dyDescent="0.4">
      <c r="A49" s="44" t="s">
        <v>16</v>
      </c>
      <c r="B49" s="52">
        <v>271</v>
      </c>
      <c r="C49" s="50">
        <v>7</v>
      </c>
      <c r="D49" s="50">
        <v>9</v>
      </c>
      <c r="E49" s="51">
        <v>287</v>
      </c>
      <c r="F49" s="52">
        <v>273</v>
      </c>
      <c r="G49" s="50">
        <v>14</v>
      </c>
      <c r="H49" s="50">
        <v>96</v>
      </c>
      <c r="I49" s="51">
        <v>383</v>
      </c>
      <c r="J49" s="52">
        <v>206</v>
      </c>
      <c r="K49" s="50">
        <v>12</v>
      </c>
      <c r="L49" s="50">
        <v>78</v>
      </c>
      <c r="M49" s="51">
        <v>296</v>
      </c>
      <c r="N49" s="52">
        <v>143</v>
      </c>
      <c r="O49" s="50">
        <v>1</v>
      </c>
      <c r="P49" s="50">
        <v>0</v>
      </c>
      <c r="Q49" s="51">
        <v>144</v>
      </c>
      <c r="R49" s="52">
        <v>781</v>
      </c>
      <c r="S49" s="50">
        <v>523</v>
      </c>
      <c r="T49" s="50">
        <v>441</v>
      </c>
      <c r="U49" s="51">
        <v>1745</v>
      </c>
      <c r="V49" s="52">
        <v>677</v>
      </c>
      <c r="W49" s="50">
        <v>281</v>
      </c>
      <c r="X49" s="50">
        <v>127</v>
      </c>
      <c r="Y49" s="51">
        <v>1085</v>
      </c>
      <c r="Z49" s="52">
        <v>37</v>
      </c>
      <c r="AA49" s="50">
        <v>20</v>
      </c>
      <c r="AB49" s="50">
        <v>0</v>
      </c>
      <c r="AC49" s="51">
        <v>57</v>
      </c>
      <c r="AD49" s="52">
        <v>152</v>
      </c>
      <c r="AE49" s="50">
        <v>49</v>
      </c>
      <c r="AF49" s="50">
        <v>130</v>
      </c>
      <c r="AG49" s="51">
        <v>331</v>
      </c>
      <c r="AH49" s="52">
        <v>512</v>
      </c>
      <c r="AI49" s="50">
        <v>238</v>
      </c>
      <c r="AJ49" s="50">
        <v>119</v>
      </c>
      <c r="AK49" s="51">
        <v>869</v>
      </c>
      <c r="AL49" s="49">
        <v>62</v>
      </c>
      <c r="AM49" s="50">
        <v>945</v>
      </c>
      <c r="AN49" s="50">
        <v>312</v>
      </c>
      <c r="AO49" s="51">
        <v>1319</v>
      </c>
      <c r="AP49" s="48">
        <f t="shared" si="3"/>
        <v>9830</v>
      </c>
      <c r="AQ49" s="45">
        <f t="shared" si="3"/>
        <v>2710</v>
      </c>
      <c r="AR49" s="45">
        <f t="shared" si="3"/>
        <v>1620</v>
      </c>
      <c r="AS49" s="59">
        <f t="shared" si="3"/>
        <v>14160</v>
      </c>
    </row>
    <row r="50" spans="1:45" x14ac:dyDescent="0.4">
      <c r="A50" s="44" t="s">
        <v>17</v>
      </c>
      <c r="B50" s="52">
        <v>0</v>
      </c>
      <c r="C50" s="50">
        <v>1</v>
      </c>
      <c r="D50" s="50">
        <v>0</v>
      </c>
      <c r="E50" s="51">
        <v>1</v>
      </c>
      <c r="F50" s="52">
        <v>5</v>
      </c>
      <c r="G50" s="50">
        <v>1</v>
      </c>
      <c r="H50" s="50">
        <v>3</v>
      </c>
      <c r="I50" s="51">
        <v>9</v>
      </c>
      <c r="J50" s="52">
        <v>0</v>
      </c>
      <c r="K50" s="50">
        <v>0</v>
      </c>
      <c r="L50" s="50">
        <v>1</v>
      </c>
      <c r="M50" s="51">
        <v>1</v>
      </c>
      <c r="N50" s="52">
        <v>2</v>
      </c>
      <c r="O50" s="50">
        <v>0</v>
      </c>
      <c r="P50" s="50">
        <v>0</v>
      </c>
      <c r="Q50" s="51">
        <v>2</v>
      </c>
      <c r="R50" s="52">
        <v>13</v>
      </c>
      <c r="S50" s="50">
        <v>0</v>
      </c>
      <c r="T50" s="50">
        <v>2</v>
      </c>
      <c r="U50" s="51">
        <v>15</v>
      </c>
      <c r="V50" s="52"/>
      <c r="W50" s="50"/>
      <c r="X50" s="50"/>
      <c r="Y50" s="51"/>
      <c r="Z50" s="52"/>
      <c r="AA50" s="50"/>
      <c r="AB50" s="50"/>
      <c r="AC50" s="51"/>
      <c r="AD50" s="52">
        <v>1</v>
      </c>
      <c r="AE50" s="50">
        <v>0</v>
      </c>
      <c r="AF50" s="50">
        <v>1</v>
      </c>
      <c r="AG50" s="51">
        <v>2</v>
      </c>
      <c r="AH50" s="52">
        <v>1</v>
      </c>
      <c r="AI50" s="50">
        <v>0</v>
      </c>
      <c r="AJ50" s="50">
        <v>0</v>
      </c>
      <c r="AK50" s="51">
        <v>1</v>
      </c>
      <c r="AL50" s="49">
        <v>0</v>
      </c>
      <c r="AM50" s="50">
        <v>3</v>
      </c>
      <c r="AN50" s="50">
        <v>0</v>
      </c>
      <c r="AO50" s="51">
        <v>3</v>
      </c>
      <c r="AP50" s="48">
        <f t="shared" si="3"/>
        <v>46</v>
      </c>
      <c r="AQ50" s="45">
        <f t="shared" si="3"/>
        <v>9</v>
      </c>
      <c r="AR50" s="45">
        <f t="shared" si="3"/>
        <v>14</v>
      </c>
      <c r="AS50" s="59">
        <f t="shared" si="3"/>
        <v>69</v>
      </c>
    </row>
    <row r="51" spans="1:45" x14ac:dyDescent="0.4">
      <c r="A51" s="44" t="s">
        <v>18</v>
      </c>
      <c r="B51" s="52">
        <v>43</v>
      </c>
      <c r="C51" s="50">
        <v>7</v>
      </c>
      <c r="D51" s="50">
        <v>12</v>
      </c>
      <c r="E51" s="51">
        <v>62</v>
      </c>
      <c r="F51" s="52">
        <v>479</v>
      </c>
      <c r="G51" s="50">
        <v>39</v>
      </c>
      <c r="H51" s="50">
        <v>140</v>
      </c>
      <c r="I51" s="51">
        <v>658</v>
      </c>
      <c r="J51" s="52">
        <v>42</v>
      </c>
      <c r="K51" s="50">
        <v>4</v>
      </c>
      <c r="L51" s="50">
        <v>40</v>
      </c>
      <c r="M51" s="51">
        <v>86</v>
      </c>
      <c r="N51" s="52">
        <v>4</v>
      </c>
      <c r="O51" s="50">
        <v>0</v>
      </c>
      <c r="P51" s="50">
        <v>0</v>
      </c>
      <c r="Q51" s="51">
        <v>4</v>
      </c>
      <c r="R51" s="52">
        <v>940</v>
      </c>
      <c r="S51" s="50">
        <v>88</v>
      </c>
      <c r="T51" s="50">
        <v>98</v>
      </c>
      <c r="U51" s="51">
        <v>1126</v>
      </c>
      <c r="V51" s="52">
        <v>78</v>
      </c>
      <c r="W51" s="50">
        <v>16</v>
      </c>
      <c r="X51" s="50">
        <v>34</v>
      </c>
      <c r="Y51" s="51">
        <v>128</v>
      </c>
      <c r="Z51" s="52">
        <v>41</v>
      </c>
      <c r="AA51" s="50">
        <v>9</v>
      </c>
      <c r="AB51" s="50">
        <v>0</v>
      </c>
      <c r="AC51" s="51">
        <v>50</v>
      </c>
      <c r="AD51" s="52">
        <v>96</v>
      </c>
      <c r="AE51" s="50">
        <v>1</v>
      </c>
      <c r="AF51" s="50">
        <v>53</v>
      </c>
      <c r="AG51" s="51">
        <v>150</v>
      </c>
      <c r="AH51" s="52">
        <v>293</v>
      </c>
      <c r="AI51" s="50">
        <v>39</v>
      </c>
      <c r="AJ51" s="50">
        <v>39</v>
      </c>
      <c r="AK51" s="51">
        <v>371</v>
      </c>
      <c r="AL51" s="49">
        <v>65</v>
      </c>
      <c r="AM51" s="50">
        <v>330</v>
      </c>
      <c r="AN51" s="50">
        <v>142</v>
      </c>
      <c r="AO51" s="51">
        <v>537</v>
      </c>
      <c r="AP51" s="48">
        <f t="shared" si="3"/>
        <v>5995</v>
      </c>
      <c r="AQ51" s="45">
        <f t="shared" si="3"/>
        <v>759</v>
      </c>
      <c r="AR51" s="45">
        <f t="shared" si="3"/>
        <v>709</v>
      </c>
      <c r="AS51" s="59">
        <f t="shared" si="3"/>
        <v>7463</v>
      </c>
    </row>
    <row r="52" spans="1:45" x14ac:dyDescent="0.4">
      <c r="A52" s="44" t="s">
        <v>19</v>
      </c>
      <c r="B52" s="52">
        <v>0</v>
      </c>
      <c r="C52" s="50">
        <v>0</v>
      </c>
      <c r="D52" s="50">
        <v>1</v>
      </c>
      <c r="E52" s="51">
        <v>1</v>
      </c>
      <c r="F52" s="52">
        <v>25</v>
      </c>
      <c r="G52" s="50">
        <v>1</v>
      </c>
      <c r="H52" s="50">
        <v>21</v>
      </c>
      <c r="I52" s="51">
        <v>47</v>
      </c>
      <c r="J52" s="52">
        <v>2</v>
      </c>
      <c r="K52" s="50">
        <v>0</v>
      </c>
      <c r="L52" s="50">
        <v>2</v>
      </c>
      <c r="M52" s="51">
        <v>4</v>
      </c>
      <c r="N52" s="52"/>
      <c r="O52" s="50"/>
      <c r="P52" s="50"/>
      <c r="Q52" s="51"/>
      <c r="R52" s="52">
        <v>22</v>
      </c>
      <c r="S52" s="50">
        <v>5</v>
      </c>
      <c r="T52" s="50">
        <v>19</v>
      </c>
      <c r="U52" s="51">
        <v>46</v>
      </c>
      <c r="V52" s="52">
        <v>21</v>
      </c>
      <c r="W52" s="50">
        <v>3</v>
      </c>
      <c r="X52" s="50">
        <v>5</v>
      </c>
      <c r="Y52" s="51">
        <v>29</v>
      </c>
      <c r="Z52" s="52">
        <v>1</v>
      </c>
      <c r="AA52" s="50">
        <v>0</v>
      </c>
      <c r="AB52" s="50">
        <v>0</v>
      </c>
      <c r="AC52" s="51">
        <v>1</v>
      </c>
      <c r="AD52" s="52">
        <v>4</v>
      </c>
      <c r="AE52" s="50">
        <v>0</v>
      </c>
      <c r="AF52" s="50">
        <v>6</v>
      </c>
      <c r="AG52" s="51">
        <v>10</v>
      </c>
      <c r="AH52" s="52">
        <v>25</v>
      </c>
      <c r="AI52" s="50">
        <v>2</v>
      </c>
      <c r="AJ52" s="50">
        <v>5</v>
      </c>
      <c r="AK52" s="51">
        <v>32</v>
      </c>
      <c r="AL52" s="49">
        <v>0</v>
      </c>
      <c r="AM52" s="50">
        <v>13</v>
      </c>
      <c r="AN52" s="50">
        <v>5</v>
      </c>
      <c r="AO52" s="51">
        <v>18</v>
      </c>
      <c r="AP52" s="48">
        <f t="shared" si="3"/>
        <v>208</v>
      </c>
      <c r="AQ52" s="45">
        <f t="shared" si="3"/>
        <v>44</v>
      </c>
      <c r="AR52" s="45">
        <f t="shared" si="3"/>
        <v>79</v>
      </c>
      <c r="AS52" s="59">
        <f t="shared" si="3"/>
        <v>331</v>
      </c>
    </row>
    <row r="53" spans="1:45" x14ac:dyDescent="0.4">
      <c r="A53" s="44" t="s">
        <v>20</v>
      </c>
      <c r="B53" s="52"/>
      <c r="C53" s="50"/>
      <c r="D53" s="50"/>
      <c r="E53" s="51"/>
      <c r="F53" s="52">
        <v>1</v>
      </c>
      <c r="G53" s="50">
        <v>0</v>
      </c>
      <c r="H53" s="50">
        <v>21</v>
      </c>
      <c r="I53" s="51">
        <v>22</v>
      </c>
      <c r="J53" s="52"/>
      <c r="K53" s="50"/>
      <c r="L53" s="50"/>
      <c r="M53" s="51"/>
      <c r="N53" s="52"/>
      <c r="O53" s="50"/>
      <c r="P53" s="50"/>
      <c r="Q53" s="51"/>
      <c r="R53" s="52">
        <v>0</v>
      </c>
      <c r="S53" s="50">
        <v>0</v>
      </c>
      <c r="T53" s="50">
        <v>16</v>
      </c>
      <c r="U53" s="51">
        <v>16</v>
      </c>
      <c r="V53" s="52">
        <v>2</v>
      </c>
      <c r="W53" s="50">
        <v>0</v>
      </c>
      <c r="X53" s="50">
        <v>6</v>
      </c>
      <c r="Y53" s="51">
        <v>8</v>
      </c>
      <c r="Z53" s="52"/>
      <c r="AA53" s="50"/>
      <c r="AB53" s="50"/>
      <c r="AC53" s="51"/>
      <c r="AD53" s="52">
        <v>0</v>
      </c>
      <c r="AE53" s="50">
        <v>0</v>
      </c>
      <c r="AF53" s="50">
        <v>11</v>
      </c>
      <c r="AG53" s="51">
        <v>11</v>
      </c>
      <c r="AH53" s="52">
        <v>0</v>
      </c>
      <c r="AI53" s="50">
        <v>0</v>
      </c>
      <c r="AJ53" s="50">
        <v>5</v>
      </c>
      <c r="AK53" s="51">
        <v>5</v>
      </c>
      <c r="AL53" s="49">
        <v>0</v>
      </c>
      <c r="AM53" s="50">
        <v>0</v>
      </c>
      <c r="AN53" s="50">
        <v>22</v>
      </c>
      <c r="AO53" s="51">
        <v>22</v>
      </c>
      <c r="AP53" s="48">
        <f t="shared" si="3"/>
        <v>6</v>
      </c>
      <c r="AQ53" s="45">
        <f t="shared" si="3"/>
        <v>3</v>
      </c>
      <c r="AR53" s="45">
        <f t="shared" si="3"/>
        <v>120</v>
      </c>
      <c r="AS53" s="59">
        <f t="shared" si="3"/>
        <v>129</v>
      </c>
    </row>
    <row r="54" spans="1:45" ht="12.6" thickBot="1" x14ac:dyDescent="0.45">
      <c r="A54" s="44" t="s">
        <v>297</v>
      </c>
      <c r="B54" s="52"/>
      <c r="C54" s="50"/>
      <c r="D54" s="50"/>
      <c r="E54" s="51"/>
      <c r="F54" s="52">
        <v>0</v>
      </c>
      <c r="G54" s="50">
        <v>0</v>
      </c>
      <c r="H54" s="50">
        <v>1</v>
      </c>
      <c r="I54" s="51">
        <v>1</v>
      </c>
      <c r="J54" s="52"/>
      <c r="K54" s="50"/>
      <c r="L54" s="50"/>
      <c r="M54" s="51"/>
      <c r="N54" s="52"/>
      <c r="O54" s="50"/>
      <c r="P54" s="50"/>
      <c r="Q54" s="51"/>
      <c r="R54" s="52"/>
      <c r="S54" s="50"/>
      <c r="T54" s="50"/>
      <c r="U54" s="51"/>
      <c r="V54" s="52">
        <v>16</v>
      </c>
      <c r="W54" s="50">
        <v>0</v>
      </c>
      <c r="X54" s="50">
        <v>0</v>
      </c>
      <c r="Y54" s="51">
        <v>16</v>
      </c>
      <c r="Z54" s="52"/>
      <c r="AA54" s="50"/>
      <c r="AB54" s="50"/>
      <c r="AC54" s="51"/>
      <c r="AD54" s="52"/>
      <c r="AE54" s="50"/>
      <c r="AF54" s="50"/>
      <c r="AG54" s="51"/>
      <c r="AH54" s="52">
        <v>2</v>
      </c>
      <c r="AI54" s="50">
        <v>0</v>
      </c>
      <c r="AJ54" s="50">
        <v>0</v>
      </c>
      <c r="AK54" s="51">
        <v>2</v>
      </c>
      <c r="AL54" s="49"/>
      <c r="AM54" s="50"/>
      <c r="AN54" s="50"/>
      <c r="AO54" s="51"/>
      <c r="AP54" s="48">
        <f t="shared" si="3"/>
        <v>123</v>
      </c>
      <c r="AQ54" s="45">
        <f t="shared" si="3"/>
        <v>0</v>
      </c>
      <c r="AR54" s="45">
        <f t="shared" si="3"/>
        <v>105</v>
      </c>
      <c r="AS54" s="59">
        <f t="shared" si="3"/>
        <v>228</v>
      </c>
    </row>
    <row r="55" spans="1:45" ht="12.6" thickBot="1" x14ac:dyDescent="0.45">
      <c r="A55" s="53" t="s">
        <v>0</v>
      </c>
      <c r="B55" s="54">
        <f t="shared" ref="B55:AO55" si="4">SUM(B34:B54)</f>
        <v>937</v>
      </c>
      <c r="C55" s="55">
        <f t="shared" si="4"/>
        <v>98</v>
      </c>
      <c r="D55" s="55">
        <f t="shared" si="4"/>
        <v>54</v>
      </c>
      <c r="E55" s="56">
        <f t="shared" si="4"/>
        <v>1089</v>
      </c>
      <c r="F55" s="54">
        <f t="shared" si="4"/>
        <v>2983</v>
      </c>
      <c r="G55" s="55">
        <f t="shared" si="4"/>
        <v>329</v>
      </c>
      <c r="H55" s="55">
        <f t="shared" si="4"/>
        <v>1087</v>
      </c>
      <c r="I55" s="56">
        <f t="shared" si="4"/>
        <v>4399</v>
      </c>
      <c r="J55" s="54">
        <f t="shared" si="4"/>
        <v>420</v>
      </c>
      <c r="K55" s="55">
        <f t="shared" si="4"/>
        <v>72</v>
      </c>
      <c r="L55" s="55">
        <f t="shared" si="4"/>
        <v>735</v>
      </c>
      <c r="M55" s="56">
        <f t="shared" si="4"/>
        <v>1227</v>
      </c>
      <c r="N55" s="54">
        <f t="shared" si="4"/>
        <v>286</v>
      </c>
      <c r="O55" s="55">
        <f t="shared" si="4"/>
        <v>6</v>
      </c>
      <c r="P55" s="55">
        <f t="shared" si="4"/>
        <v>2</v>
      </c>
      <c r="Q55" s="56">
        <f t="shared" si="4"/>
        <v>294</v>
      </c>
      <c r="R55" s="54">
        <f t="shared" si="4"/>
        <v>3899</v>
      </c>
      <c r="S55" s="55">
        <f t="shared" si="4"/>
        <v>1342</v>
      </c>
      <c r="T55" s="55">
        <f t="shared" si="4"/>
        <v>1607</v>
      </c>
      <c r="U55" s="56">
        <f t="shared" si="4"/>
        <v>6848</v>
      </c>
      <c r="V55" s="54">
        <f t="shared" si="4"/>
        <v>2176</v>
      </c>
      <c r="W55" s="55">
        <f t="shared" si="4"/>
        <v>503</v>
      </c>
      <c r="X55" s="55">
        <f t="shared" si="4"/>
        <v>421</v>
      </c>
      <c r="Y55" s="56">
        <f t="shared" si="4"/>
        <v>3100</v>
      </c>
      <c r="Z55" s="54">
        <f t="shared" si="4"/>
        <v>239</v>
      </c>
      <c r="AA55" s="55">
        <f t="shared" si="4"/>
        <v>113</v>
      </c>
      <c r="AB55" s="55">
        <f t="shared" si="4"/>
        <v>9</v>
      </c>
      <c r="AC55" s="56">
        <f t="shared" si="4"/>
        <v>361</v>
      </c>
      <c r="AD55" s="54">
        <f t="shared" si="4"/>
        <v>704</v>
      </c>
      <c r="AE55" s="55">
        <f t="shared" si="4"/>
        <v>115</v>
      </c>
      <c r="AF55" s="55">
        <f t="shared" si="4"/>
        <v>683</v>
      </c>
      <c r="AG55" s="56">
        <f t="shared" si="4"/>
        <v>1502</v>
      </c>
      <c r="AH55" s="54">
        <f t="shared" si="4"/>
        <v>2708</v>
      </c>
      <c r="AI55" s="55">
        <f t="shared" si="4"/>
        <v>1176</v>
      </c>
      <c r="AJ55" s="55">
        <f t="shared" si="4"/>
        <v>516</v>
      </c>
      <c r="AK55" s="56">
        <f t="shared" si="4"/>
        <v>4400</v>
      </c>
      <c r="AL55" s="60">
        <f t="shared" si="4"/>
        <v>1043</v>
      </c>
      <c r="AM55" s="55">
        <f t="shared" si="4"/>
        <v>5647</v>
      </c>
      <c r="AN55" s="55">
        <f t="shared" si="4"/>
        <v>2263</v>
      </c>
      <c r="AO55" s="56">
        <f t="shared" si="4"/>
        <v>8953</v>
      </c>
      <c r="AP55" s="54">
        <f t="shared" si="3"/>
        <v>46250</v>
      </c>
      <c r="AQ55" s="55">
        <f t="shared" si="3"/>
        <v>12066</v>
      </c>
      <c r="AR55" s="55">
        <f t="shared" si="3"/>
        <v>9084</v>
      </c>
      <c r="AS55" s="56">
        <f t="shared" si="3"/>
        <v>67400</v>
      </c>
    </row>
    <row r="56" spans="1:45" x14ac:dyDescent="0.4">
      <c r="A56" s="4" t="s">
        <v>83</v>
      </c>
    </row>
    <row r="57" spans="1:45" x14ac:dyDescent="0.4">
      <c r="A57" s="4" t="s">
        <v>283</v>
      </c>
    </row>
  </sheetData>
  <mergeCells count="26">
    <mergeCell ref="V32:Y32"/>
    <mergeCell ref="Z32:AC32"/>
    <mergeCell ref="AD32:AG32"/>
    <mergeCell ref="AH32:AK32"/>
    <mergeCell ref="AL32:AO32"/>
    <mergeCell ref="AP32:AS32"/>
    <mergeCell ref="R3:U3"/>
    <mergeCell ref="V3:Y3"/>
    <mergeCell ref="Z3:AC3"/>
    <mergeCell ref="AD3:AG3"/>
    <mergeCell ref="A32:A33"/>
    <mergeCell ref="B32:E32"/>
    <mergeCell ref="F32:I32"/>
    <mergeCell ref="J32:M32"/>
    <mergeCell ref="N32:Q32"/>
    <mergeCell ref="R32:U32"/>
    <mergeCell ref="AH3:AK3"/>
    <mergeCell ref="AL3:AO3"/>
    <mergeCell ref="AP3:AS3"/>
    <mergeCell ref="B31:AS31"/>
    <mergeCell ref="B2:AS2"/>
    <mergeCell ref="A3:A4"/>
    <mergeCell ref="B3:E3"/>
    <mergeCell ref="F3:I3"/>
    <mergeCell ref="J3:M3"/>
    <mergeCell ref="N3:Q3"/>
  </mergeCells>
  <pageMargins left="0.19685039370078741" right="0" top="0.39370078740157483" bottom="0.19685039370078741" header="0.51181102362204722" footer="0.51181102362204722"/>
  <pageSetup paperSize="8" scale="80" fitToHeight="0" orientation="landscape"/>
  <headerFooter alignWithMargins="0">
    <oddFooter>&amp;RFonte: Tab. 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B1" zoomScale="115" zoomScaleNormal="115" workbookViewId="0">
      <selection activeCell="B1" sqref="A1:IV65536"/>
    </sheetView>
  </sheetViews>
  <sheetFormatPr defaultColWidth="8.83203125" defaultRowHeight="12.3" x14ac:dyDescent="0.4"/>
  <cols>
    <col min="1" max="1" width="17.44140625" customWidth="1"/>
    <col min="2" max="2" width="16.1640625" customWidth="1"/>
    <col min="3" max="3" width="18.1640625" customWidth="1"/>
    <col min="4" max="5" width="10.38671875" customWidth="1"/>
    <col min="6" max="11" width="10.38671875" style="254" customWidth="1"/>
    <col min="12" max="12" width="12.38671875" style="310" customWidth="1"/>
    <col min="13" max="13" width="11" style="310" customWidth="1"/>
    <col min="14" max="14" width="4.609375" customWidth="1"/>
  </cols>
  <sheetData>
    <row r="1" spans="1:13" s="1" customFormat="1" ht="12.75" customHeight="1" x14ac:dyDescent="0.4">
      <c r="A1" s="315" t="s">
        <v>313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s="1" customFormat="1" ht="18" customHeight="1" x14ac:dyDescent="0.4">
      <c r="A2" s="389" t="s">
        <v>241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s="1" customFormat="1" ht="14.25" customHeight="1" x14ac:dyDescent="0.4">
      <c r="F3" s="278"/>
      <c r="G3" s="278"/>
      <c r="H3" s="278"/>
      <c r="I3" s="278"/>
      <c r="J3" s="278"/>
      <c r="K3" s="278"/>
      <c r="L3" s="308"/>
      <c r="M3" s="308"/>
    </row>
    <row r="4" spans="1:13" s="1" customFormat="1" ht="37.5" customHeight="1" x14ac:dyDescent="0.4">
      <c r="A4" s="96"/>
      <c r="B4" s="96"/>
      <c r="C4" s="96"/>
      <c r="D4" s="352" t="s">
        <v>22</v>
      </c>
      <c r="E4" s="352"/>
      <c r="F4" s="390" t="s">
        <v>23</v>
      </c>
      <c r="G4" s="390"/>
      <c r="H4" s="390" t="s">
        <v>24</v>
      </c>
      <c r="I4" s="390"/>
      <c r="J4" s="390" t="s">
        <v>25</v>
      </c>
      <c r="K4" s="390"/>
      <c r="L4" s="391" t="s">
        <v>242</v>
      </c>
      <c r="M4" s="393" t="s">
        <v>243</v>
      </c>
    </row>
    <row r="5" spans="1:13" s="1" customFormat="1" ht="20.399999999999999" x14ac:dyDescent="0.4">
      <c r="A5" s="252"/>
      <c r="B5" s="145"/>
      <c r="C5" s="143" t="s">
        <v>244</v>
      </c>
      <c r="D5" s="146" t="s">
        <v>84</v>
      </c>
      <c r="E5" s="146" t="s">
        <v>245</v>
      </c>
      <c r="F5" s="293" t="s">
        <v>84</v>
      </c>
      <c r="G5" s="293" t="s">
        <v>245</v>
      </c>
      <c r="H5" s="293" t="s">
        <v>84</v>
      </c>
      <c r="I5" s="293" t="s">
        <v>245</v>
      </c>
      <c r="J5" s="293" t="s">
        <v>84</v>
      </c>
      <c r="K5" s="293" t="s">
        <v>245</v>
      </c>
      <c r="L5" s="392"/>
      <c r="M5" s="394"/>
    </row>
    <row r="6" spans="1:13" s="1" customFormat="1" ht="32.25" customHeight="1" x14ac:dyDescent="0.25">
      <c r="A6" s="383" t="s">
        <v>246</v>
      </c>
      <c r="B6" s="386"/>
      <c r="C6" s="147" t="s">
        <v>247</v>
      </c>
      <c r="D6" s="207">
        <v>133244</v>
      </c>
      <c r="E6" s="208">
        <v>2479</v>
      </c>
      <c r="F6" s="224">
        <v>56318</v>
      </c>
      <c r="G6" s="224">
        <v>2713</v>
      </c>
      <c r="H6" s="224">
        <v>50109</v>
      </c>
      <c r="I6" s="224">
        <v>7756</v>
      </c>
      <c r="J6" s="224">
        <v>24428</v>
      </c>
      <c r="K6" s="224">
        <v>3201</v>
      </c>
      <c r="L6" s="309">
        <f>D6+F6+H6+J6</f>
        <v>264099</v>
      </c>
      <c r="M6" s="309">
        <f>E6+G6+I6+K6</f>
        <v>16149</v>
      </c>
    </row>
    <row r="7" spans="1:13" s="1" customFormat="1" ht="32.25" customHeight="1" x14ac:dyDescent="0.25">
      <c r="A7" s="384"/>
      <c r="B7" s="387"/>
      <c r="C7" s="147" t="s">
        <v>248</v>
      </c>
      <c r="D7" s="207">
        <v>2924</v>
      </c>
      <c r="E7" s="208">
        <v>34</v>
      </c>
      <c r="F7" s="224">
        <v>362</v>
      </c>
      <c r="G7" s="224">
        <v>0</v>
      </c>
      <c r="H7" s="224">
        <v>1796</v>
      </c>
      <c r="I7" s="224">
        <v>53</v>
      </c>
      <c r="J7" s="224">
        <v>220</v>
      </c>
      <c r="K7" s="224">
        <v>23</v>
      </c>
      <c r="L7" s="309">
        <f t="shared" ref="L7:M22" si="0">D7+F7+H7+J7</f>
        <v>5302</v>
      </c>
      <c r="M7" s="309">
        <f t="shared" si="0"/>
        <v>110</v>
      </c>
    </row>
    <row r="8" spans="1:13" s="1" customFormat="1" ht="32.25" customHeight="1" x14ac:dyDescent="0.25">
      <c r="A8" s="384"/>
      <c r="B8" s="387"/>
      <c r="C8" s="147" t="s">
        <v>249</v>
      </c>
      <c r="D8" s="207">
        <v>6259</v>
      </c>
      <c r="E8" s="208">
        <v>287</v>
      </c>
      <c r="F8" s="224">
        <v>2365</v>
      </c>
      <c r="G8" s="224">
        <v>149</v>
      </c>
      <c r="H8" s="224">
        <v>2042</v>
      </c>
      <c r="I8" s="224">
        <v>240</v>
      </c>
      <c r="J8" s="224">
        <v>963</v>
      </c>
      <c r="K8" s="224">
        <v>225</v>
      </c>
      <c r="L8" s="309">
        <f t="shared" si="0"/>
        <v>11629</v>
      </c>
      <c r="M8" s="309">
        <f t="shared" si="0"/>
        <v>901</v>
      </c>
    </row>
    <row r="9" spans="1:13" s="1" customFormat="1" ht="18" customHeight="1" x14ac:dyDescent="0.4">
      <c r="A9" s="385"/>
      <c r="B9" s="388"/>
      <c r="C9" s="149" t="s">
        <v>28</v>
      </c>
      <c r="D9" s="210">
        <v>142427</v>
      </c>
      <c r="E9" s="209">
        <v>2800</v>
      </c>
      <c r="F9" s="294">
        <v>59045</v>
      </c>
      <c r="G9" s="294">
        <v>2862</v>
      </c>
      <c r="H9" s="294">
        <v>53947</v>
      </c>
      <c r="I9" s="294">
        <v>8049</v>
      </c>
      <c r="J9" s="294">
        <v>25611</v>
      </c>
      <c r="K9" s="294">
        <v>3449</v>
      </c>
      <c r="L9" s="309">
        <f t="shared" si="0"/>
        <v>281030</v>
      </c>
      <c r="M9" s="309">
        <f t="shared" si="0"/>
        <v>17160</v>
      </c>
    </row>
    <row r="10" spans="1:13" s="1" customFormat="1" ht="22.5" customHeight="1" x14ac:dyDescent="0.25">
      <c r="A10" s="383" t="s">
        <v>250</v>
      </c>
      <c r="B10" s="386"/>
      <c r="C10" s="147" t="s">
        <v>251</v>
      </c>
      <c r="D10" s="150">
        <v>2607</v>
      </c>
      <c r="E10" s="151">
        <v>77</v>
      </c>
      <c r="F10" s="295">
        <v>399</v>
      </c>
      <c r="G10" s="296">
        <v>26</v>
      </c>
      <c r="H10" s="295">
        <v>304</v>
      </c>
      <c r="I10" s="296">
        <v>5</v>
      </c>
      <c r="J10" s="295">
        <v>110</v>
      </c>
      <c r="K10" s="296">
        <v>12</v>
      </c>
      <c r="L10" s="309">
        <f t="shared" si="0"/>
        <v>3420</v>
      </c>
      <c r="M10" s="309">
        <f t="shared" si="0"/>
        <v>120</v>
      </c>
    </row>
    <row r="11" spans="1:13" s="1" customFormat="1" ht="22.5" customHeight="1" x14ac:dyDescent="0.25">
      <c r="A11" s="384"/>
      <c r="B11" s="387"/>
      <c r="C11" s="147" t="s">
        <v>252</v>
      </c>
      <c r="D11" s="150">
        <v>6372</v>
      </c>
      <c r="E11" s="151">
        <v>197</v>
      </c>
      <c r="F11" s="295">
        <v>2331</v>
      </c>
      <c r="G11" s="296">
        <v>201</v>
      </c>
      <c r="H11" s="295">
        <v>1995</v>
      </c>
      <c r="I11" s="296">
        <v>100</v>
      </c>
      <c r="J11" s="295">
        <v>966</v>
      </c>
      <c r="K11" s="296">
        <v>107</v>
      </c>
      <c r="L11" s="309">
        <f t="shared" si="0"/>
        <v>11664</v>
      </c>
      <c r="M11" s="309">
        <f t="shared" si="0"/>
        <v>605</v>
      </c>
    </row>
    <row r="12" spans="1:13" s="1" customFormat="1" ht="22.5" customHeight="1" x14ac:dyDescent="0.25">
      <c r="A12" s="384"/>
      <c r="B12" s="387"/>
      <c r="C12" s="147" t="s">
        <v>253</v>
      </c>
      <c r="D12" s="150">
        <v>1794</v>
      </c>
      <c r="E12" s="151">
        <v>78</v>
      </c>
      <c r="F12" s="295">
        <v>523</v>
      </c>
      <c r="G12" s="296">
        <v>36</v>
      </c>
      <c r="H12" s="295">
        <v>388</v>
      </c>
      <c r="I12" s="296">
        <v>22</v>
      </c>
      <c r="J12" s="295">
        <v>208</v>
      </c>
      <c r="K12" s="296">
        <v>18</v>
      </c>
      <c r="L12" s="309">
        <f t="shared" si="0"/>
        <v>2913</v>
      </c>
      <c r="M12" s="309">
        <f t="shared" si="0"/>
        <v>154</v>
      </c>
    </row>
    <row r="13" spans="1:13" s="1" customFormat="1" ht="22.5" customHeight="1" x14ac:dyDescent="0.25">
      <c r="A13" s="384"/>
      <c r="B13" s="387"/>
      <c r="C13" s="147" t="s">
        <v>254</v>
      </c>
      <c r="D13" s="150">
        <v>496</v>
      </c>
      <c r="E13" s="151">
        <v>34</v>
      </c>
      <c r="F13" s="295">
        <v>142</v>
      </c>
      <c r="G13" s="296">
        <v>12</v>
      </c>
      <c r="H13" s="295">
        <v>155</v>
      </c>
      <c r="I13" s="296">
        <v>31</v>
      </c>
      <c r="J13" s="295">
        <v>69</v>
      </c>
      <c r="K13" s="296">
        <v>4</v>
      </c>
      <c r="L13" s="309">
        <f t="shared" si="0"/>
        <v>862</v>
      </c>
      <c r="M13" s="309">
        <f t="shared" si="0"/>
        <v>81</v>
      </c>
    </row>
    <row r="14" spans="1:13" s="1" customFormat="1" ht="22.5" customHeight="1" x14ac:dyDescent="0.25">
      <c r="A14" s="384"/>
      <c r="B14" s="387"/>
      <c r="C14" s="147" t="s">
        <v>255</v>
      </c>
      <c r="D14" s="150">
        <v>18</v>
      </c>
      <c r="E14" s="151">
        <v>6</v>
      </c>
      <c r="F14" s="295">
        <v>41</v>
      </c>
      <c r="G14" s="296">
        <v>1</v>
      </c>
      <c r="H14" s="295">
        <v>3</v>
      </c>
      <c r="I14" s="296">
        <v>0</v>
      </c>
      <c r="J14" s="295">
        <v>1</v>
      </c>
      <c r="K14" s="296">
        <v>0</v>
      </c>
      <c r="L14" s="309">
        <f t="shared" si="0"/>
        <v>63</v>
      </c>
      <c r="M14" s="309">
        <f t="shared" si="0"/>
        <v>7</v>
      </c>
    </row>
    <row r="15" spans="1:13" s="1" customFormat="1" ht="22.5" customHeight="1" x14ac:dyDescent="0.25">
      <c r="A15" s="384"/>
      <c r="B15" s="387"/>
      <c r="C15" s="147" t="s">
        <v>314</v>
      </c>
      <c r="D15" s="150"/>
      <c r="E15" s="151"/>
      <c r="F15" s="295"/>
      <c r="G15" s="296"/>
      <c r="H15" s="295">
        <v>1</v>
      </c>
      <c r="I15" s="296">
        <v>4</v>
      </c>
      <c r="J15" s="295"/>
      <c r="K15" s="296"/>
      <c r="L15" s="309">
        <f t="shared" si="0"/>
        <v>1</v>
      </c>
      <c r="M15" s="309">
        <f t="shared" si="0"/>
        <v>4</v>
      </c>
    </row>
    <row r="16" spans="1:13" s="1" customFormat="1" ht="23.4" x14ac:dyDescent="0.25">
      <c r="A16" s="384"/>
      <c r="B16" s="387"/>
      <c r="C16" s="147" t="s">
        <v>256</v>
      </c>
      <c r="D16" s="150">
        <v>481</v>
      </c>
      <c r="E16" s="151">
        <v>65</v>
      </c>
      <c r="F16" s="295">
        <v>125</v>
      </c>
      <c r="G16" s="296">
        <v>30</v>
      </c>
      <c r="H16" s="295">
        <v>52</v>
      </c>
      <c r="I16" s="296">
        <v>11</v>
      </c>
      <c r="J16" s="295">
        <v>50</v>
      </c>
      <c r="K16" s="296">
        <v>11</v>
      </c>
      <c r="L16" s="309">
        <f t="shared" si="0"/>
        <v>708</v>
      </c>
      <c r="M16" s="309">
        <f t="shared" si="0"/>
        <v>117</v>
      </c>
    </row>
    <row r="17" spans="1:13" s="1" customFormat="1" ht="18" customHeight="1" x14ac:dyDescent="0.25">
      <c r="A17" s="384"/>
      <c r="B17" s="387"/>
      <c r="C17" s="147" t="s">
        <v>257</v>
      </c>
      <c r="D17" s="150">
        <v>167</v>
      </c>
      <c r="E17" s="151">
        <v>44</v>
      </c>
      <c r="F17" s="295">
        <v>12</v>
      </c>
      <c r="G17" s="296">
        <v>4</v>
      </c>
      <c r="H17" s="295">
        <v>16</v>
      </c>
      <c r="I17" s="296">
        <v>7</v>
      </c>
      <c r="J17" s="295">
        <v>9</v>
      </c>
      <c r="K17" s="296">
        <v>6</v>
      </c>
      <c r="L17" s="309">
        <f t="shared" si="0"/>
        <v>204</v>
      </c>
      <c r="M17" s="309">
        <f t="shared" si="0"/>
        <v>61</v>
      </c>
    </row>
    <row r="18" spans="1:13" s="1" customFormat="1" ht="18" customHeight="1" x14ac:dyDescent="0.4">
      <c r="A18" s="170"/>
      <c r="B18" s="148"/>
      <c r="C18" s="153" t="s">
        <v>28</v>
      </c>
      <c r="D18" s="154">
        <v>11935</v>
      </c>
      <c r="E18" s="152">
        <v>501</v>
      </c>
      <c r="F18" s="297">
        <v>3573</v>
      </c>
      <c r="G18" s="297">
        <v>310</v>
      </c>
      <c r="H18" s="297">
        <v>2914</v>
      </c>
      <c r="I18" s="297">
        <v>180</v>
      </c>
      <c r="J18" s="297">
        <v>1413</v>
      </c>
      <c r="K18" s="297">
        <v>158</v>
      </c>
      <c r="L18" s="309">
        <f t="shared" si="0"/>
        <v>19835</v>
      </c>
      <c r="M18" s="309">
        <f t="shared" si="0"/>
        <v>1149</v>
      </c>
    </row>
    <row r="19" spans="1:13" s="1" customFormat="1" ht="24" customHeight="1" x14ac:dyDescent="0.25">
      <c r="A19" s="383" t="s">
        <v>258</v>
      </c>
      <c r="B19" s="383" t="s">
        <v>259</v>
      </c>
      <c r="C19" s="147" t="s">
        <v>260</v>
      </c>
      <c r="D19" s="150">
        <v>797</v>
      </c>
      <c r="E19" s="151">
        <v>60</v>
      </c>
      <c r="F19" s="295">
        <v>350</v>
      </c>
      <c r="G19" s="296">
        <v>32</v>
      </c>
      <c r="H19" s="295">
        <v>215</v>
      </c>
      <c r="I19" s="296">
        <v>7</v>
      </c>
      <c r="J19" s="295">
        <v>53</v>
      </c>
      <c r="K19" s="296">
        <v>10</v>
      </c>
      <c r="L19" s="309">
        <f t="shared" si="0"/>
        <v>1415</v>
      </c>
      <c r="M19" s="309">
        <f t="shared" si="0"/>
        <v>109</v>
      </c>
    </row>
    <row r="20" spans="1:13" s="1" customFormat="1" ht="26.25" customHeight="1" x14ac:dyDescent="0.25">
      <c r="A20" s="384"/>
      <c r="B20" s="384"/>
      <c r="C20" s="147" t="s">
        <v>261</v>
      </c>
      <c r="D20" s="150">
        <v>44</v>
      </c>
      <c r="E20" s="151">
        <v>7</v>
      </c>
      <c r="F20" s="295">
        <v>16</v>
      </c>
      <c r="G20" s="296">
        <v>1</v>
      </c>
      <c r="H20" s="295">
        <v>17</v>
      </c>
      <c r="I20" s="296">
        <v>2</v>
      </c>
      <c r="J20" s="295">
        <v>11</v>
      </c>
      <c r="K20" s="296">
        <v>1</v>
      </c>
      <c r="L20" s="309">
        <f t="shared" si="0"/>
        <v>88</v>
      </c>
      <c r="M20" s="309">
        <f t="shared" si="0"/>
        <v>11</v>
      </c>
    </row>
    <row r="21" spans="1:13" s="1" customFormat="1" ht="29.25" customHeight="1" x14ac:dyDescent="0.25">
      <c r="A21" s="384"/>
      <c r="B21" s="384"/>
      <c r="C21" s="147" t="s">
        <v>262</v>
      </c>
      <c r="D21" s="150">
        <v>16</v>
      </c>
      <c r="E21" s="151">
        <v>2</v>
      </c>
      <c r="F21" s="295">
        <v>3</v>
      </c>
      <c r="G21" s="296">
        <v>0</v>
      </c>
      <c r="H21" s="295">
        <v>7</v>
      </c>
      <c r="I21" s="296">
        <v>0</v>
      </c>
      <c r="J21" s="295">
        <v>5</v>
      </c>
      <c r="K21" s="296">
        <v>1</v>
      </c>
      <c r="L21" s="309">
        <f t="shared" si="0"/>
        <v>31</v>
      </c>
      <c r="M21" s="309">
        <f t="shared" si="0"/>
        <v>3</v>
      </c>
    </row>
    <row r="22" spans="1:13" s="1" customFormat="1" ht="32.25" customHeight="1" x14ac:dyDescent="0.25">
      <c r="A22" s="384"/>
      <c r="B22" s="384"/>
      <c r="C22" s="147" t="s">
        <v>263</v>
      </c>
      <c r="D22" s="150">
        <v>366</v>
      </c>
      <c r="E22" s="151">
        <v>30</v>
      </c>
      <c r="F22" s="295">
        <v>93</v>
      </c>
      <c r="G22" s="296">
        <v>23</v>
      </c>
      <c r="H22" s="295">
        <v>126</v>
      </c>
      <c r="I22" s="296">
        <v>22</v>
      </c>
      <c r="J22" s="295">
        <v>39</v>
      </c>
      <c r="K22" s="296">
        <v>4</v>
      </c>
      <c r="L22" s="309">
        <f t="shared" si="0"/>
        <v>624</v>
      </c>
      <c r="M22" s="309">
        <f t="shared" si="0"/>
        <v>79</v>
      </c>
    </row>
    <row r="23" spans="1:13" s="1" customFormat="1" ht="18" customHeight="1" x14ac:dyDescent="0.25">
      <c r="A23" s="384"/>
      <c r="B23" s="384"/>
      <c r="C23" s="147" t="s">
        <v>264</v>
      </c>
      <c r="D23" s="150">
        <v>1</v>
      </c>
      <c r="E23" s="151">
        <v>0</v>
      </c>
      <c r="F23" s="295">
        <v>3</v>
      </c>
      <c r="G23" s="296">
        <v>0</v>
      </c>
      <c r="H23" s="295"/>
      <c r="I23" s="296"/>
      <c r="J23" s="295">
        <v>2</v>
      </c>
      <c r="K23" s="296">
        <v>0</v>
      </c>
      <c r="L23" s="309">
        <f t="shared" ref="L23:M42" si="1">D23+F23+H23+J23</f>
        <v>6</v>
      </c>
      <c r="M23" s="309">
        <f t="shared" si="1"/>
        <v>0</v>
      </c>
    </row>
    <row r="24" spans="1:13" s="1" customFormat="1" ht="10.5" x14ac:dyDescent="0.4">
      <c r="A24" s="384"/>
      <c r="B24" s="385"/>
      <c r="C24" s="149" t="s">
        <v>28</v>
      </c>
      <c r="D24" s="154">
        <f>SUM(D19:D23)</f>
        <v>1224</v>
      </c>
      <c r="E24" s="154">
        <f t="shared" ref="E24:K24" si="2">SUM(E19:E23)</f>
        <v>99</v>
      </c>
      <c r="F24" s="298">
        <f t="shared" si="2"/>
        <v>465</v>
      </c>
      <c r="G24" s="298">
        <f t="shared" si="2"/>
        <v>56</v>
      </c>
      <c r="H24" s="298">
        <f t="shared" si="2"/>
        <v>365</v>
      </c>
      <c r="I24" s="298">
        <f t="shared" si="2"/>
        <v>31</v>
      </c>
      <c r="J24" s="298">
        <f t="shared" si="2"/>
        <v>110</v>
      </c>
      <c r="K24" s="298">
        <f t="shared" si="2"/>
        <v>16</v>
      </c>
      <c r="L24" s="309">
        <f t="shared" si="1"/>
        <v>2164</v>
      </c>
      <c r="M24" s="309">
        <f t="shared" si="1"/>
        <v>202</v>
      </c>
    </row>
    <row r="25" spans="1:13" s="1" customFormat="1" ht="27" customHeight="1" x14ac:dyDescent="0.25">
      <c r="A25" s="384"/>
      <c r="B25" s="383" t="s">
        <v>265</v>
      </c>
      <c r="C25" s="147" t="s">
        <v>266</v>
      </c>
      <c r="D25" s="155">
        <v>272</v>
      </c>
      <c r="E25" s="156">
        <v>17</v>
      </c>
      <c r="F25" s="299">
        <v>83</v>
      </c>
      <c r="G25" s="300">
        <v>9</v>
      </c>
      <c r="H25" s="299">
        <v>91</v>
      </c>
      <c r="I25" s="300">
        <v>7</v>
      </c>
      <c r="J25" s="299">
        <v>56</v>
      </c>
      <c r="K25" s="300">
        <v>2</v>
      </c>
      <c r="L25" s="309">
        <f t="shared" si="1"/>
        <v>502</v>
      </c>
      <c r="M25" s="309">
        <f t="shared" si="1"/>
        <v>35</v>
      </c>
    </row>
    <row r="26" spans="1:13" s="1" customFormat="1" ht="32.25" customHeight="1" x14ac:dyDescent="0.25">
      <c r="A26" s="384"/>
      <c r="B26" s="384"/>
      <c r="C26" s="147" t="s">
        <v>267</v>
      </c>
      <c r="D26" s="155">
        <v>8922</v>
      </c>
      <c r="E26" s="156">
        <v>145</v>
      </c>
      <c r="F26" s="299">
        <v>3230</v>
      </c>
      <c r="G26" s="300">
        <v>250</v>
      </c>
      <c r="H26" s="299">
        <v>3027</v>
      </c>
      <c r="I26" s="300">
        <v>395</v>
      </c>
      <c r="J26" s="299">
        <v>1484</v>
      </c>
      <c r="K26" s="300">
        <v>173</v>
      </c>
      <c r="L26" s="309">
        <f>D26+F26+H26+J26</f>
        <v>16663</v>
      </c>
      <c r="M26" s="309">
        <f t="shared" si="1"/>
        <v>963</v>
      </c>
    </row>
    <row r="27" spans="1:13" s="1" customFormat="1" ht="32.25" customHeight="1" x14ac:dyDescent="0.25">
      <c r="A27" s="384"/>
      <c r="B27" s="384"/>
      <c r="C27" s="147" t="s">
        <v>268</v>
      </c>
      <c r="D27" s="155">
        <v>672</v>
      </c>
      <c r="E27" s="156">
        <v>30</v>
      </c>
      <c r="F27" s="299">
        <v>313</v>
      </c>
      <c r="G27" s="300">
        <v>26</v>
      </c>
      <c r="H27" s="299">
        <v>214</v>
      </c>
      <c r="I27" s="300">
        <v>12</v>
      </c>
      <c r="J27" s="299">
        <v>89</v>
      </c>
      <c r="K27" s="300">
        <v>17</v>
      </c>
      <c r="L27" s="309">
        <f t="shared" si="1"/>
        <v>1288</v>
      </c>
      <c r="M27" s="309">
        <f t="shared" si="1"/>
        <v>85</v>
      </c>
    </row>
    <row r="28" spans="1:13" s="1" customFormat="1" ht="18" customHeight="1" x14ac:dyDescent="0.25">
      <c r="A28" s="384"/>
      <c r="B28" s="384"/>
      <c r="C28" s="147" t="s">
        <v>269</v>
      </c>
      <c r="D28" s="155">
        <v>7942</v>
      </c>
      <c r="E28" s="156">
        <v>152</v>
      </c>
      <c r="F28" s="299">
        <v>3370</v>
      </c>
      <c r="G28" s="300">
        <v>202</v>
      </c>
      <c r="H28" s="299">
        <v>3356</v>
      </c>
      <c r="I28" s="300">
        <v>374</v>
      </c>
      <c r="J28" s="299">
        <v>1622</v>
      </c>
      <c r="K28" s="300">
        <v>127</v>
      </c>
      <c r="L28" s="309">
        <f t="shared" si="1"/>
        <v>16290</v>
      </c>
      <c r="M28" s="309">
        <f t="shared" si="1"/>
        <v>855</v>
      </c>
    </row>
    <row r="29" spans="1:13" s="1" customFormat="1" ht="10.5" x14ac:dyDescent="0.4">
      <c r="A29" s="384"/>
      <c r="B29" s="385"/>
      <c r="C29" s="149" t="s">
        <v>28</v>
      </c>
      <c r="D29" s="157">
        <v>24524</v>
      </c>
      <c r="E29" s="157">
        <v>538</v>
      </c>
      <c r="F29" s="157">
        <v>9558</v>
      </c>
      <c r="G29" s="157">
        <v>635</v>
      </c>
      <c r="H29" s="157">
        <v>8444</v>
      </c>
      <c r="I29" s="157">
        <v>1011</v>
      </c>
      <c r="J29" s="157">
        <v>4134</v>
      </c>
      <c r="K29" s="157">
        <v>467</v>
      </c>
      <c r="L29" s="309">
        <f t="shared" si="1"/>
        <v>46660</v>
      </c>
      <c r="M29" s="309">
        <f t="shared" si="1"/>
        <v>2651</v>
      </c>
    </row>
    <row r="30" spans="1:13" s="1" customFormat="1" ht="32.25" customHeight="1" x14ac:dyDescent="0.25">
      <c r="A30" s="384"/>
      <c r="B30" s="383" t="s">
        <v>270</v>
      </c>
      <c r="C30" s="147" t="s">
        <v>271</v>
      </c>
      <c r="D30" s="155">
        <v>2119</v>
      </c>
      <c r="E30" s="156">
        <v>44</v>
      </c>
      <c r="F30" s="299">
        <v>329</v>
      </c>
      <c r="G30" s="300">
        <v>48</v>
      </c>
      <c r="H30" s="299">
        <v>190</v>
      </c>
      <c r="I30" s="300">
        <v>42</v>
      </c>
      <c r="J30" s="299">
        <v>100</v>
      </c>
      <c r="K30" s="300">
        <v>77</v>
      </c>
      <c r="L30" s="309">
        <f t="shared" si="1"/>
        <v>2738</v>
      </c>
      <c r="M30" s="309">
        <f t="shared" si="1"/>
        <v>211</v>
      </c>
    </row>
    <row r="31" spans="1:13" s="1" customFormat="1" ht="18" customHeight="1" x14ac:dyDescent="0.25">
      <c r="A31" s="384"/>
      <c r="B31" s="384"/>
      <c r="C31" s="147" t="s">
        <v>272</v>
      </c>
      <c r="D31" s="155">
        <v>3373</v>
      </c>
      <c r="E31" s="156">
        <v>51</v>
      </c>
      <c r="F31" s="299">
        <v>1768</v>
      </c>
      <c r="G31" s="300">
        <v>44</v>
      </c>
      <c r="H31" s="299">
        <v>1201</v>
      </c>
      <c r="I31" s="300">
        <v>150</v>
      </c>
      <c r="J31" s="299">
        <v>673</v>
      </c>
      <c r="K31" s="300">
        <v>55</v>
      </c>
      <c r="L31" s="309">
        <f t="shared" si="1"/>
        <v>7015</v>
      </c>
      <c r="M31" s="309">
        <f t="shared" si="1"/>
        <v>300</v>
      </c>
    </row>
    <row r="32" spans="1:13" s="1" customFormat="1" ht="18" customHeight="1" x14ac:dyDescent="0.4">
      <c r="A32" s="384"/>
      <c r="B32" s="385"/>
      <c r="C32" s="149" t="s">
        <v>28</v>
      </c>
      <c r="D32" s="157">
        <f>SUM(D30:D31)</f>
        <v>5492</v>
      </c>
      <c r="E32" s="157">
        <f t="shared" ref="E32:K32" si="3">SUM(E30:E31)</f>
        <v>95</v>
      </c>
      <c r="F32" s="301">
        <f t="shared" si="3"/>
        <v>2097</v>
      </c>
      <c r="G32" s="301">
        <f t="shared" si="3"/>
        <v>92</v>
      </c>
      <c r="H32" s="301">
        <f t="shared" si="3"/>
        <v>1391</v>
      </c>
      <c r="I32" s="301">
        <f t="shared" si="3"/>
        <v>192</v>
      </c>
      <c r="J32" s="301">
        <f t="shared" si="3"/>
        <v>773</v>
      </c>
      <c r="K32" s="301">
        <f t="shared" si="3"/>
        <v>132</v>
      </c>
      <c r="L32" s="309">
        <f>D32+F32+H32+J32</f>
        <v>9753</v>
      </c>
      <c r="M32" s="309">
        <f t="shared" si="1"/>
        <v>511</v>
      </c>
    </row>
    <row r="33" spans="1:13" s="1" customFormat="1" ht="18" customHeight="1" x14ac:dyDescent="0.4">
      <c r="A33" s="385"/>
      <c r="B33" s="148"/>
      <c r="C33" s="149" t="s">
        <v>28</v>
      </c>
      <c r="D33" s="154">
        <v>24357</v>
      </c>
      <c r="E33" s="152">
        <v>534</v>
      </c>
      <c r="F33" s="297">
        <v>7707</v>
      </c>
      <c r="G33" s="302">
        <v>518</v>
      </c>
      <c r="H33" s="297">
        <v>8081</v>
      </c>
      <c r="I33" s="302">
        <v>983</v>
      </c>
      <c r="J33" s="297">
        <v>3465</v>
      </c>
      <c r="K33" s="302">
        <v>385</v>
      </c>
      <c r="L33" s="309">
        <f>D33+F33+H33+J33</f>
        <v>43610</v>
      </c>
      <c r="M33" s="309">
        <f>E33+G33+I33+K33</f>
        <v>2420</v>
      </c>
    </row>
    <row r="34" spans="1:13" s="1" customFormat="1" ht="26.25" customHeight="1" x14ac:dyDescent="0.25">
      <c r="A34" s="383" t="s">
        <v>273</v>
      </c>
      <c r="B34" s="386"/>
      <c r="C34" s="147" t="s">
        <v>274</v>
      </c>
      <c r="D34" s="150">
        <v>95</v>
      </c>
      <c r="E34" s="151">
        <v>1</v>
      </c>
      <c r="F34" s="295">
        <v>1</v>
      </c>
      <c r="G34" s="296">
        <v>0</v>
      </c>
      <c r="H34" s="295">
        <v>32</v>
      </c>
      <c r="I34" s="296">
        <v>0</v>
      </c>
      <c r="J34" s="295">
        <v>24</v>
      </c>
      <c r="K34" s="296">
        <v>0</v>
      </c>
      <c r="L34" s="309">
        <f t="shared" si="1"/>
        <v>152</v>
      </c>
      <c r="M34" s="309">
        <f t="shared" si="1"/>
        <v>1</v>
      </c>
    </row>
    <row r="35" spans="1:13" s="1" customFormat="1" ht="26.25" customHeight="1" x14ac:dyDescent="0.25">
      <c r="A35" s="384"/>
      <c r="B35" s="387"/>
      <c r="C35" s="147" t="s">
        <v>275</v>
      </c>
      <c r="D35" s="150">
        <v>2</v>
      </c>
      <c r="E35" s="151">
        <v>0</v>
      </c>
      <c r="F35" s="295"/>
      <c r="G35" s="296"/>
      <c r="H35" s="295"/>
      <c r="I35" s="296"/>
      <c r="J35" s="295"/>
      <c r="K35" s="296"/>
      <c r="L35" s="309">
        <f t="shared" si="1"/>
        <v>2</v>
      </c>
      <c r="M35" s="309">
        <f t="shared" si="1"/>
        <v>0</v>
      </c>
    </row>
    <row r="36" spans="1:13" s="1" customFormat="1" ht="26.25" customHeight="1" x14ac:dyDescent="0.25">
      <c r="A36" s="384"/>
      <c r="B36" s="387"/>
      <c r="C36" s="147" t="s">
        <v>276</v>
      </c>
      <c r="D36" s="150">
        <v>66</v>
      </c>
      <c r="E36" s="151">
        <v>0</v>
      </c>
      <c r="F36" s="295">
        <v>22</v>
      </c>
      <c r="G36" s="296">
        <v>0</v>
      </c>
      <c r="H36" s="295">
        <v>8</v>
      </c>
      <c r="I36" s="296">
        <v>0</v>
      </c>
      <c r="J36" s="295">
        <v>7</v>
      </c>
      <c r="K36" s="296">
        <v>0</v>
      </c>
      <c r="L36" s="309">
        <f t="shared" si="1"/>
        <v>103</v>
      </c>
      <c r="M36" s="309">
        <f t="shared" si="1"/>
        <v>0</v>
      </c>
    </row>
    <row r="37" spans="1:13" s="1" customFormat="1" ht="26.25" customHeight="1" x14ac:dyDescent="0.25">
      <c r="A37" s="384"/>
      <c r="B37" s="387"/>
      <c r="C37" s="147" t="s">
        <v>277</v>
      </c>
      <c r="D37" s="150">
        <v>117</v>
      </c>
      <c r="E37" s="151">
        <v>0</v>
      </c>
      <c r="F37" s="295">
        <v>27</v>
      </c>
      <c r="G37" s="296">
        <v>0</v>
      </c>
      <c r="H37" s="295">
        <v>15</v>
      </c>
      <c r="I37" s="296">
        <v>0</v>
      </c>
      <c r="J37" s="295">
        <v>40</v>
      </c>
      <c r="K37" s="296">
        <v>3</v>
      </c>
      <c r="L37" s="309">
        <f t="shared" si="1"/>
        <v>199</v>
      </c>
      <c r="M37" s="309">
        <f t="shared" si="1"/>
        <v>3</v>
      </c>
    </row>
    <row r="38" spans="1:13" s="1" customFormat="1" ht="18.75" customHeight="1" x14ac:dyDescent="0.25">
      <c r="A38" s="384"/>
      <c r="B38" s="387"/>
      <c r="C38" s="147" t="s">
        <v>278</v>
      </c>
      <c r="D38" s="150">
        <v>13</v>
      </c>
      <c r="E38" s="151">
        <v>0</v>
      </c>
      <c r="F38" s="295">
        <v>41</v>
      </c>
      <c r="G38" s="296">
        <v>0</v>
      </c>
      <c r="H38" s="295">
        <v>9</v>
      </c>
      <c r="I38" s="296">
        <v>1</v>
      </c>
      <c r="J38" s="295">
        <v>7</v>
      </c>
      <c r="K38" s="296">
        <v>0</v>
      </c>
      <c r="L38" s="309">
        <f t="shared" si="1"/>
        <v>70</v>
      </c>
      <c r="M38" s="309">
        <f t="shared" si="1"/>
        <v>1</v>
      </c>
    </row>
    <row r="39" spans="1:13" s="1" customFormat="1" ht="18.75" customHeight="1" x14ac:dyDescent="0.25">
      <c r="A39" s="384"/>
      <c r="B39" s="387"/>
      <c r="C39" s="147" t="s">
        <v>279</v>
      </c>
      <c r="D39" s="150"/>
      <c r="E39" s="151"/>
      <c r="F39" s="295">
        <v>11</v>
      </c>
      <c r="G39" s="296">
        <v>0</v>
      </c>
      <c r="H39" s="295">
        <v>4</v>
      </c>
      <c r="I39" s="296">
        <v>0</v>
      </c>
      <c r="J39" s="295"/>
      <c r="K39" s="296"/>
      <c r="L39" s="309">
        <f t="shared" si="1"/>
        <v>15</v>
      </c>
      <c r="M39" s="309">
        <f t="shared" si="1"/>
        <v>0</v>
      </c>
    </row>
    <row r="40" spans="1:13" s="1" customFormat="1" ht="18.75" customHeight="1" x14ac:dyDescent="0.25">
      <c r="A40" s="384"/>
      <c r="B40" s="387"/>
      <c r="C40" s="147" t="s">
        <v>280</v>
      </c>
      <c r="D40" s="150">
        <v>216</v>
      </c>
      <c r="E40" s="151">
        <v>3</v>
      </c>
      <c r="F40" s="295">
        <v>10</v>
      </c>
      <c r="G40" s="296">
        <v>0</v>
      </c>
      <c r="H40" s="295">
        <v>81</v>
      </c>
      <c r="I40" s="296">
        <v>0</v>
      </c>
      <c r="J40" s="295">
        <v>20</v>
      </c>
      <c r="K40" s="296">
        <v>0</v>
      </c>
      <c r="L40" s="309">
        <f t="shared" si="1"/>
        <v>327</v>
      </c>
      <c r="M40" s="309">
        <f t="shared" si="1"/>
        <v>3</v>
      </c>
    </row>
    <row r="41" spans="1:13" s="1" customFormat="1" ht="36.75" customHeight="1" x14ac:dyDescent="0.25">
      <c r="A41" s="384"/>
      <c r="B41" s="387"/>
      <c r="C41" s="147" t="s">
        <v>281</v>
      </c>
      <c r="D41" s="150">
        <v>604</v>
      </c>
      <c r="E41" s="151">
        <v>68</v>
      </c>
      <c r="F41" s="295">
        <v>36</v>
      </c>
      <c r="G41" s="296">
        <v>7</v>
      </c>
      <c r="H41" s="295">
        <v>145</v>
      </c>
      <c r="I41" s="296">
        <v>17</v>
      </c>
      <c r="J41" s="295">
        <v>70</v>
      </c>
      <c r="K41" s="296">
        <v>5</v>
      </c>
      <c r="L41" s="309">
        <f t="shared" si="1"/>
        <v>855</v>
      </c>
      <c r="M41" s="309">
        <f t="shared" si="1"/>
        <v>97</v>
      </c>
    </row>
    <row r="42" spans="1:13" s="1" customFormat="1" ht="18" customHeight="1" x14ac:dyDescent="0.4">
      <c r="A42" s="385"/>
      <c r="B42" s="388"/>
      <c r="C42" s="153" t="s">
        <v>28</v>
      </c>
      <c r="D42" s="154">
        <v>1113</v>
      </c>
      <c r="E42" s="152">
        <v>72</v>
      </c>
      <c r="F42" s="297">
        <v>148</v>
      </c>
      <c r="G42" s="297">
        <v>7</v>
      </c>
      <c r="H42" s="297">
        <v>294</v>
      </c>
      <c r="I42" s="297">
        <v>18</v>
      </c>
      <c r="J42" s="297">
        <v>168</v>
      </c>
      <c r="K42" s="297">
        <v>8</v>
      </c>
      <c r="L42" s="309">
        <f>D42+F42+H42+J42</f>
        <v>1723</v>
      </c>
      <c r="M42" s="309">
        <f t="shared" si="1"/>
        <v>105</v>
      </c>
    </row>
    <row r="43" spans="1:13" x14ac:dyDescent="0.4">
      <c r="A43" s="30" t="s">
        <v>282</v>
      </c>
    </row>
    <row r="44" spans="1:13" x14ac:dyDescent="0.4">
      <c r="A44" s="4" t="s">
        <v>283</v>
      </c>
      <c r="B44" s="161"/>
      <c r="C44" s="161"/>
      <c r="D44" s="161"/>
      <c r="E44" s="161"/>
      <c r="F44" s="303"/>
      <c r="G44" s="303"/>
      <c r="H44" s="303"/>
      <c r="I44" s="303"/>
      <c r="J44" s="303"/>
      <c r="K44" s="303"/>
      <c r="L44" s="311"/>
    </row>
  </sheetData>
  <mergeCells count="15">
    <mergeCell ref="A1:M1"/>
    <mergeCell ref="A2:M2"/>
    <mergeCell ref="D4:E4"/>
    <mergeCell ref="F4:G4"/>
    <mergeCell ref="H4:I4"/>
    <mergeCell ref="J4:K4"/>
    <mergeCell ref="L4:L5"/>
    <mergeCell ref="M4:M5"/>
    <mergeCell ref="B25:B29"/>
    <mergeCell ref="B30:B32"/>
    <mergeCell ref="A34:B42"/>
    <mergeCell ref="A6:B9"/>
    <mergeCell ref="A10:B17"/>
    <mergeCell ref="A19:A33"/>
    <mergeCell ref="B19:B24"/>
  </mergeCells>
  <pageMargins left="0.51181102362204722" right="0.39370078740157483" top="0.78740157480314965" bottom="0" header="0.31496062992125984" footer="0.31496062992125984"/>
  <pageSetup paperSize="8" scale="89" fitToHeight="0" orientation="portrait"/>
  <headerFooter alignWithMargins="0">
    <oddFooter>&amp;RFonte: Tab.1A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7"/>
  <sheetViews>
    <sheetView workbookViewId="0">
      <selection activeCell="N46" sqref="N1:N65536"/>
    </sheetView>
  </sheetViews>
  <sheetFormatPr defaultColWidth="8.83203125" defaultRowHeight="12.3" x14ac:dyDescent="0.4"/>
  <cols>
    <col min="1" max="1" width="0.609375" customWidth="1"/>
    <col min="2" max="2" width="0.38671875" customWidth="1"/>
    <col min="3" max="3" width="23.83203125" customWidth="1"/>
    <col min="4" max="4" width="6.44140625" customWidth="1"/>
    <col min="5" max="5" width="18.44140625" customWidth="1"/>
    <col min="6" max="7" width="11.1640625" customWidth="1"/>
    <col min="8" max="8" width="11.1640625" style="254" customWidth="1"/>
    <col min="9" max="10" width="11.1640625" customWidth="1"/>
    <col min="11" max="11" width="11.1640625" style="254" customWidth="1"/>
    <col min="12" max="13" width="11.1640625" customWidth="1"/>
    <col min="14" max="14" width="11.1640625" style="254" customWidth="1"/>
    <col min="15" max="16" width="11.1640625" customWidth="1"/>
    <col min="17" max="17" width="11.1640625" style="254" customWidth="1"/>
    <col min="18" max="19" width="11.1640625" customWidth="1"/>
    <col min="20" max="20" width="11.1640625" style="254" customWidth="1"/>
  </cols>
  <sheetData>
    <row r="1" spans="2:24" s="169" customFormat="1" ht="16.5" customHeight="1" x14ac:dyDescent="0.5">
      <c r="C1" s="395" t="s">
        <v>315</v>
      </c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T1" s="312"/>
    </row>
    <row r="2" spans="2:24" s="169" customFormat="1" ht="18" customHeight="1" thickBot="1" x14ac:dyDescent="0.3">
      <c r="C2" s="171" t="s">
        <v>104</v>
      </c>
      <c r="H2" s="312"/>
      <c r="K2" s="312"/>
      <c r="N2" s="312"/>
      <c r="Q2" s="312"/>
      <c r="T2" s="312"/>
    </row>
    <row r="3" spans="2:24" s="169" customFormat="1" ht="14.25" customHeight="1" x14ac:dyDescent="0.25">
      <c r="E3" s="396" t="s">
        <v>105</v>
      </c>
      <c r="F3" s="398" t="s">
        <v>106</v>
      </c>
      <c r="G3" s="399"/>
      <c r="H3" s="400"/>
      <c r="I3" s="398" t="s">
        <v>107</v>
      </c>
      <c r="J3" s="399"/>
      <c r="K3" s="400"/>
      <c r="L3" s="398" t="s">
        <v>108</v>
      </c>
      <c r="M3" s="399"/>
      <c r="N3" s="400"/>
      <c r="O3" s="398" t="s">
        <v>0</v>
      </c>
      <c r="P3" s="399"/>
      <c r="Q3" s="400"/>
      <c r="R3" s="398" t="s">
        <v>285</v>
      </c>
      <c r="S3" s="399"/>
      <c r="T3" s="400"/>
    </row>
    <row r="4" spans="2:24" s="169" customFormat="1" ht="33.75" customHeight="1" thickBot="1" x14ac:dyDescent="0.45">
      <c r="B4" s="172" t="s">
        <v>88</v>
      </c>
      <c r="C4" s="347" t="s">
        <v>109</v>
      </c>
      <c r="D4" s="173" t="s">
        <v>110</v>
      </c>
      <c r="E4" s="397"/>
      <c r="F4" s="73" t="s">
        <v>26</v>
      </c>
      <c r="G4" s="74" t="s">
        <v>27</v>
      </c>
      <c r="H4" s="258" t="s">
        <v>28</v>
      </c>
      <c r="I4" s="73" t="s">
        <v>26</v>
      </c>
      <c r="J4" s="74" t="s">
        <v>27</v>
      </c>
      <c r="K4" s="258" t="s">
        <v>28</v>
      </c>
      <c r="L4" s="73" t="s">
        <v>26</v>
      </c>
      <c r="M4" s="74" t="s">
        <v>27</v>
      </c>
      <c r="N4" s="258" t="s">
        <v>28</v>
      </c>
      <c r="O4" s="73" t="s">
        <v>26</v>
      </c>
      <c r="P4" s="74" t="s">
        <v>27</v>
      </c>
      <c r="Q4" s="258" t="s">
        <v>28</v>
      </c>
      <c r="R4" s="73" t="s">
        <v>26</v>
      </c>
      <c r="S4" s="74" t="s">
        <v>27</v>
      </c>
      <c r="T4" s="258" t="s">
        <v>28</v>
      </c>
    </row>
    <row r="5" spans="2:24" s="169" customFormat="1" ht="17.25" customHeight="1" x14ac:dyDescent="0.4">
      <c r="B5" s="142">
        <v>2</v>
      </c>
      <c r="C5" s="403"/>
      <c r="D5" s="174" t="s">
        <v>111</v>
      </c>
      <c r="E5" s="174" t="s">
        <v>112</v>
      </c>
      <c r="F5" s="208">
        <v>477</v>
      </c>
      <c r="G5" s="208">
        <v>803</v>
      </c>
      <c r="H5" s="224">
        <v>1280</v>
      </c>
      <c r="I5" s="208">
        <v>0</v>
      </c>
      <c r="J5" s="208">
        <v>0</v>
      </c>
      <c r="K5" s="224">
        <v>0</v>
      </c>
      <c r="L5" s="208">
        <v>110</v>
      </c>
      <c r="M5" s="208">
        <v>85</v>
      </c>
      <c r="N5" s="224">
        <v>195</v>
      </c>
      <c r="O5" s="208">
        <v>587</v>
      </c>
      <c r="P5" s="208">
        <v>888</v>
      </c>
      <c r="Q5" s="224">
        <v>1475</v>
      </c>
      <c r="R5" s="208">
        <v>14</v>
      </c>
      <c r="S5" s="208">
        <v>14</v>
      </c>
      <c r="T5" s="224">
        <v>28</v>
      </c>
    </row>
    <row r="6" spans="2:24" s="169" customFormat="1" ht="17.25" customHeight="1" x14ac:dyDescent="0.4">
      <c r="B6" s="142">
        <v>3</v>
      </c>
      <c r="C6" s="403"/>
      <c r="D6" s="174" t="s">
        <v>113</v>
      </c>
      <c r="E6" s="174" t="s">
        <v>286</v>
      </c>
      <c r="F6" s="208">
        <v>4815</v>
      </c>
      <c r="G6" s="208">
        <v>6732</v>
      </c>
      <c r="H6" s="224">
        <v>11547</v>
      </c>
      <c r="I6" s="208">
        <v>6</v>
      </c>
      <c r="J6" s="208">
        <v>17</v>
      </c>
      <c r="K6" s="224">
        <v>23</v>
      </c>
      <c r="L6" s="208">
        <v>136</v>
      </c>
      <c r="M6" s="208">
        <v>62</v>
      </c>
      <c r="N6" s="224">
        <v>198</v>
      </c>
      <c r="O6" s="208">
        <v>4957</v>
      </c>
      <c r="P6" s="208">
        <v>6811</v>
      </c>
      <c r="Q6" s="224">
        <v>11768</v>
      </c>
      <c r="R6" s="208">
        <v>27</v>
      </c>
      <c r="S6" s="208">
        <v>29</v>
      </c>
      <c r="T6" s="224">
        <v>56</v>
      </c>
      <c r="W6" s="304"/>
      <c r="X6" s="305"/>
    </row>
    <row r="7" spans="2:24" s="169" customFormat="1" ht="17.25" customHeight="1" x14ac:dyDescent="0.4">
      <c r="B7" s="142">
        <v>4</v>
      </c>
      <c r="C7" s="403"/>
      <c r="D7" s="174" t="s">
        <v>114</v>
      </c>
      <c r="E7" s="174" t="s">
        <v>115</v>
      </c>
      <c r="F7" s="208">
        <v>23</v>
      </c>
      <c r="G7" s="208">
        <v>16</v>
      </c>
      <c r="H7" s="224">
        <v>39</v>
      </c>
      <c r="I7" s="208">
        <v>0</v>
      </c>
      <c r="J7" s="208">
        <v>0</v>
      </c>
      <c r="K7" s="224">
        <v>0</v>
      </c>
      <c r="L7" s="208">
        <v>15</v>
      </c>
      <c r="M7" s="208">
        <v>4</v>
      </c>
      <c r="N7" s="224">
        <v>19</v>
      </c>
      <c r="O7" s="208">
        <v>38</v>
      </c>
      <c r="P7" s="208">
        <v>20</v>
      </c>
      <c r="Q7" s="224">
        <v>58</v>
      </c>
      <c r="R7" s="208">
        <v>40</v>
      </c>
      <c r="S7" s="208">
        <v>25</v>
      </c>
      <c r="T7" s="224">
        <v>65</v>
      </c>
    </row>
    <row r="8" spans="2:24" s="169" customFormat="1" ht="17.25" customHeight="1" x14ac:dyDescent="0.4">
      <c r="B8" s="142">
        <v>5</v>
      </c>
      <c r="C8" s="403"/>
      <c r="D8" s="174" t="s">
        <v>287</v>
      </c>
      <c r="E8" s="174" t="s">
        <v>288</v>
      </c>
      <c r="F8" s="208">
        <v>158</v>
      </c>
      <c r="G8" s="208">
        <v>198</v>
      </c>
      <c r="H8" s="224">
        <v>356</v>
      </c>
      <c r="I8" s="208">
        <v>1</v>
      </c>
      <c r="J8" s="208">
        <v>0</v>
      </c>
      <c r="K8" s="224">
        <v>1</v>
      </c>
      <c r="L8" s="208">
        <v>26</v>
      </c>
      <c r="M8" s="208">
        <v>5</v>
      </c>
      <c r="N8" s="224">
        <v>31</v>
      </c>
      <c r="O8" s="208">
        <v>185</v>
      </c>
      <c r="P8" s="208">
        <v>203</v>
      </c>
      <c r="Q8" s="224">
        <v>388</v>
      </c>
      <c r="R8" s="208">
        <v>7</v>
      </c>
      <c r="S8" s="208">
        <v>13</v>
      </c>
      <c r="T8" s="224">
        <v>20</v>
      </c>
      <c r="W8" s="304"/>
      <c r="X8" s="305"/>
    </row>
    <row r="9" spans="2:24" s="169" customFormat="1" ht="17.25" customHeight="1" x14ac:dyDescent="0.4">
      <c r="B9" s="142">
        <v>18</v>
      </c>
      <c r="C9" s="403"/>
      <c r="D9" s="174" t="s">
        <v>118</v>
      </c>
      <c r="E9" s="174" t="s">
        <v>119</v>
      </c>
      <c r="F9" s="208">
        <v>42</v>
      </c>
      <c r="G9" s="208">
        <v>121</v>
      </c>
      <c r="H9" s="224">
        <v>163</v>
      </c>
      <c r="I9" s="208">
        <v>0</v>
      </c>
      <c r="J9" s="208">
        <v>0</v>
      </c>
      <c r="K9" s="224">
        <v>0</v>
      </c>
      <c r="L9" s="208">
        <v>26</v>
      </c>
      <c r="M9" s="208">
        <v>19</v>
      </c>
      <c r="N9" s="224">
        <v>45</v>
      </c>
      <c r="O9" s="208">
        <v>68</v>
      </c>
      <c r="P9" s="208">
        <v>140</v>
      </c>
      <c r="Q9" s="224">
        <v>208</v>
      </c>
      <c r="R9" s="208">
        <v>11</v>
      </c>
      <c r="S9" s="208">
        <v>23</v>
      </c>
      <c r="T9" s="224">
        <v>34</v>
      </c>
    </row>
    <row r="10" spans="2:24" s="169" customFormat="1" ht="17.25" customHeight="1" x14ac:dyDescent="0.4">
      <c r="B10" s="142">
        <v>20</v>
      </c>
      <c r="C10" s="403"/>
      <c r="D10" s="174" t="s">
        <v>120</v>
      </c>
      <c r="E10" s="174" t="s">
        <v>121</v>
      </c>
      <c r="F10" s="208">
        <v>1256</v>
      </c>
      <c r="G10" s="208">
        <v>1595</v>
      </c>
      <c r="H10" s="224">
        <v>2851</v>
      </c>
      <c r="I10" s="208">
        <v>3</v>
      </c>
      <c r="J10" s="208">
        <v>6</v>
      </c>
      <c r="K10" s="224">
        <v>9</v>
      </c>
      <c r="L10" s="208">
        <v>41</v>
      </c>
      <c r="M10" s="208">
        <v>24</v>
      </c>
      <c r="N10" s="224">
        <v>65</v>
      </c>
      <c r="O10" s="208">
        <v>1300</v>
      </c>
      <c r="P10" s="208">
        <v>1625</v>
      </c>
      <c r="Q10" s="224">
        <v>2925</v>
      </c>
      <c r="R10" s="208">
        <v>35</v>
      </c>
      <c r="S10" s="208">
        <v>30</v>
      </c>
      <c r="T10" s="224">
        <v>65</v>
      </c>
    </row>
    <row r="11" spans="2:24" s="169" customFormat="1" ht="17.25" customHeight="1" x14ac:dyDescent="0.4">
      <c r="B11" s="142">
        <v>23</v>
      </c>
      <c r="C11" s="403"/>
      <c r="D11" s="174" t="s">
        <v>122</v>
      </c>
      <c r="E11" s="174" t="s">
        <v>123</v>
      </c>
      <c r="F11" s="208">
        <v>386</v>
      </c>
      <c r="G11" s="208">
        <v>513</v>
      </c>
      <c r="H11" s="224">
        <v>899</v>
      </c>
      <c r="I11" s="208">
        <v>0</v>
      </c>
      <c r="J11" s="208">
        <v>2</v>
      </c>
      <c r="K11" s="224">
        <v>2</v>
      </c>
      <c r="L11" s="208">
        <v>45</v>
      </c>
      <c r="M11" s="208">
        <v>23</v>
      </c>
      <c r="N11" s="224">
        <v>68</v>
      </c>
      <c r="O11" s="208">
        <v>431</v>
      </c>
      <c r="P11" s="208">
        <v>538</v>
      </c>
      <c r="Q11" s="224">
        <v>969</v>
      </c>
      <c r="R11" s="208">
        <v>50</v>
      </c>
      <c r="S11" s="208">
        <v>33</v>
      </c>
      <c r="T11" s="224">
        <v>83</v>
      </c>
    </row>
    <row r="12" spans="2:24" s="169" customFormat="1" ht="17.25" customHeight="1" x14ac:dyDescent="0.4">
      <c r="B12" s="142">
        <v>26</v>
      </c>
      <c r="C12" s="403"/>
      <c r="D12" s="174" t="s">
        <v>124</v>
      </c>
      <c r="E12" s="174" t="s">
        <v>125</v>
      </c>
      <c r="F12" s="208">
        <v>579</v>
      </c>
      <c r="G12" s="208">
        <v>1114</v>
      </c>
      <c r="H12" s="224">
        <v>1693</v>
      </c>
      <c r="I12" s="208">
        <v>0</v>
      </c>
      <c r="J12" s="208">
        <v>1</v>
      </c>
      <c r="K12" s="224">
        <v>1</v>
      </c>
      <c r="L12" s="208">
        <v>31</v>
      </c>
      <c r="M12" s="208">
        <v>20</v>
      </c>
      <c r="N12" s="224">
        <v>51</v>
      </c>
      <c r="O12" s="208">
        <v>610</v>
      </c>
      <c r="P12" s="208">
        <v>1135</v>
      </c>
      <c r="Q12" s="224">
        <v>1745</v>
      </c>
      <c r="R12" s="208">
        <v>156</v>
      </c>
      <c r="S12" s="208">
        <v>102</v>
      </c>
      <c r="T12" s="224">
        <v>258</v>
      </c>
    </row>
    <row r="13" spans="2:24" s="169" customFormat="1" ht="17.25" customHeight="1" x14ac:dyDescent="0.4">
      <c r="B13" s="142">
        <v>29</v>
      </c>
      <c r="C13" s="403"/>
      <c r="D13" s="174" t="s">
        <v>126</v>
      </c>
      <c r="E13" s="174" t="s">
        <v>127</v>
      </c>
      <c r="F13" s="208">
        <v>398</v>
      </c>
      <c r="G13" s="208">
        <v>412</v>
      </c>
      <c r="H13" s="224">
        <v>810</v>
      </c>
      <c r="I13" s="208">
        <v>1</v>
      </c>
      <c r="J13" s="208">
        <v>0</v>
      </c>
      <c r="K13" s="224">
        <v>1</v>
      </c>
      <c r="L13" s="208">
        <v>58</v>
      </c>
      <c r="M13" s="208">
        <v>24</v>
      </c>
      <c r="N13" s="224">
        <v>82</v>
      </c>
      <c r="O13" s="208">
        <v>457</v>
      </c>
      <c r="P13" s="208">
        <v>436</v>
      </c>
      <c r="Q13" s="224">
        <v>893</v>
      </c>
      <c r="R13" s="208">
        <v>94</v>
      </c>
      <c r="S13" s="208">
        <v>65</v>
      </c>
      <c r="T13" s="224">
        <v>159</v>
      </c>
    </row>
    <row r="14" spans="2:24" s="169" customFormat="1" ht="17.25" customHeight="1" x14ac:dyDescent="0.4">
      <c r="B14" s="142">
        <v>31</v>
      </c>
      <c r="C14" s="403"/>
      <c r="D14" s="174" t="s">
        <v>128</v>
      </c>
      <c r="E14" s="174" t="s">
        <v>129</v>
      </c>
      <c r="F14" s="208">
        <v>285</v>
      </c>
      <c r="G14" s="208">
        <v>313</v>
      </c>
      <c r="H14" s="224">
        <v>598</v>
      </c>
      <c r="I14" s="208">
        <v>0</v>
      </c>
      <c r="J14" s="208">
        <v>0</v>
      </c>
      <c r="K14" s="224">
        <v>0</v>
      </c>
      <c r="L14" s="208">
        <v>23</v>
      </c>
      <c r="M14" s="208">
        <v>13</v>
      </c>
      <c r="N14" s="224">
        <v>36</v>
      </c>
      <c r="O14" s="208">
        <v>308</v>
      </c>
      <c r="P14" s="208">
        <v>326</v>
      </c>
      <c r="Q14" s="224">
        <v>634</v>
      </c>
      <c r="R14" s="208">
        <v>4</v>
      </c>
      <c r="S14" s="208">
        <v>2</v>
      </c>
      <c r="T14" s="224">
        <v>6</v>
      </c>
    </row>
    <row r="15" spans="2:24" s="169" customFormat="1" ht="17.25" customHeight="1" x14ac:dyDescent="0.4">
      <c r="B15" s="142">
        <v>32</v>
      </c>
      <c r="C15" s="403"/>
      <c r="D15" s="174" t="s">
        <v>130</v>
      </c>
      <c r="E15" s="174" t="s">
        <v>131</v>
      </c>
      <c r="F15" s="208">
        <v>76</v>
      </c>
      <c r="G15" s="208">
        <v>126</v>
      </c>
      <c r="H15" s="224">
        <v>202</v>
      </c>
      <c r="I15" s="208">
        <v>0</v>
      </c>
      <c r="J15" s="208">
        <v>0</v>
      </c>
      <c r="K15" s="224">
        <v>0</v>
      </c>
      <c r="L15" s="208">
        <v>32</v>
      </c>
      <c r="M15" s="208">
        <v>20</v>
      </c>
      <c r="N15" s="224">
        <v>52</v>
      </c>
      <c r="O15" s="208">
        <v>108</v>
      </c>
      <c r="P15" s="208">
        <v>146</v>
      </c>
      <c r="Q15" s="224">
        <v>254</v>
      </c>
      <c r="R15" s="208">
        <v>18</v>
      </c>
      <c r="S15" s="208">
        <v>4</v>
      </c>
      <c r="T15" s="224">
        <v>22</v>
      </c>
    </row>
    <row r="16" spans="2:24" s="169" customFormat="1" ht="17.25" customHeight="1" x14ac:dyDescent="0.4">
      <c r="B16" s="142">
        <v>34</v>
      </c>
      <c r="C16" s="403"/>
      <c r="D16" s="174" t="s">
        <v>289</v>
      </c>
      <c r="E16" s="174" t="s">
        <v>290</v>
      </c>
      <c r="F16" s="208">
        <v>490</v>
      </c>
      <c r="G16" s="208">
        <v>674</v>
      </c>
      <c r="H16" s="224">
        <v>1164</v>
      </c>
      <c r="I16" s="208">
        <v>0</v>
      </c>
      <c r="J16" s="208">
        <v>0</v>
      </c>
      <c r="K16" s="224">
        <v>0</v>
      </c>
      <c r="L16" s="208">
        <v>56</v>
      </c>
      <c r="M16" s="208">
        <v>32</v>
      </c>
      <c r="N16" s="224">
        <v>88</v>
      </c>
      <c r="O16" s="208">
        <v>546</v>
      </c>
      <c r="P16" s="208">
        <v>706</v>
      </c>
      <c r="Q16" s="224">
        <v>1252</v>
      </c>
      <c r="R16" s="208">
        <v>52</v>
      </c>
      <c r="S16" s="208">
        <v>59</v>
      </c>
      <c r="T16" s="224">
        <v>111</v>
      </c>
    </row>
    <row r="17" spans="2:24" s="169" customFormat="1" ht="17.25" customHeight="1" x14ac:dyDescent="0.4">
      <c r="B17" s="142">
        <v>44</v>
      </c>
      <c r="C17" s="403"/>
      <c r="D17" s="174" t="s">
        <v>133</v>
      </c>
      <c r="E17" s="174" t="s">
        <v>134</v>
      </c>
      <c r="F17" s="208">
        <v>3085</v>
      </c>
      <c r="G17" s="208">
        <v>3555</v>
      </c>
      <c r="H17" s="224">
        <v>6640</v>
      </c>
      <c r="I17" s="208">
        <v>1</v>
      </c>
      <c r="J17" s="208">
        <v>3</v>
      </c>
      <c r="K17" s="224">
        <v>4</v>
      </c>
      <c r="L17" s="208">
        <v>132</v>
      </c>
      <c r="M17" s="208">
        <v>56</v>
      </c>
      <c r="N17" s="224">
        <v>188</v>
      </c>
      <c r="O17" s="208">
        <v>3218</v>
      </c>
      <c r="P17" s="208">
        <v>3614</v>
      </c>
      <c r="Q17" s="224">
        <v>6832</v>
      </c>
      <c r="R17" s="208">
        <v>127</v>
      </c>
      <c r="S17" s="208">
        <v>108</v>
      </c>
      <c r="T17" s="224">
        <v>235</v>
      </c>
    </row>
    <row r="18" spans="2:24" s="169" customFormat="1" ht="17.25" customHeight="1" x14ac:dyDescent="0.4">
      <c r="B18" s="142">
        <v>48</v>
      </c>
      <c r="C18" s="403"/>
      <c r="D18" s="174" t="s">
        <v>135</v>
      </c>
      <c r="E18" s="174" t="s">
        <v>136</v>
      </c>
      <c r="F18" s="208">
        <v>329</v>
      </c>
      <c r="G18" s="208">
        <v>548</v>
      </c>
      <c r="H18" s="224">
        <v>877</v>
      </c>
      <c r="I18" s="208">
        <v>0</v>
      </c>
      <c r="J18" s="208">
        <v>1</v>
      </c>
      <c r="K18" s="224">
        <v>1</v>
      </c>
      <c r="L18" s="208">
        <v>33</v>
      </c>
      <c r="M18" s="208">
        <v>16</v>
      </c>
      <c r="N18" s="224">
        <v>49</v>
      </c>
      <c r="O18" s="208">
        <v>362</v>
      </c>
      <c r="P18" s="208">
        <v>565</v>
      </c>
      <c r="Q18" s="224">
        <v>927</v>
      </c>
      <c r="R18" s="208">
        <v>17</v>
      </c>
      <c r="S18" s="208">
        <v>9</v>
      </c>
      <c r="T18" s="224">
        <v>26</v>
      </c>
    </row>
    <row r="19" spans="2:24" s="169" customFormat="1" ht="17.25" customHeight="1" x14ac:dyDescent="0.4">
      <c r="B19" s="142">
        <v>49</v>
      </c>
      <c r="C19" s="403"/>
      <c r="D19" s="174" t="s">
        <v>137</v>
      </c>
      <c r="E19" s="174" t="s">
        <v>138</v>
      </c>
      <c r="F19" s="208">
        <v>55</v>
      </c>
      <c r="G19" s="208">
        <v>129</v>
      </c>
      <c r="H19" s="224">
        <v>184</v>
      </c>
      <c r="I19" s="208">
        <v>0</v>
      </c>
      <c r="J19" s="208">
        <v>0</v>
      </c>
      <c r="K19" s="224">
        <v>0</v>
      </c>
      <c r="L19" s="208">
        <v>8</v>
      </c>
      <c r="M19" s="208">
        <v>7</v>
      </c>
      <c r="N19" s="224">
        <v>15</v>
      </c>
      <c r="O19" s="208">
        <v>63</v>
      </c>
      <c r="P19" s="208">
        <v>136</v>
      </c>
      <c r="Q19" s="224">
        <v>199</v>
      </c>
      <c r="R19" s="208">
        <v>47</v>
      </c>
      <c r="S19" s="208">
        <v>30</v>
      </c>
      <c r="T19" s="224">
        <v>77</v>
      </c>
    </row>
    <row r="20" spans="2:24" s="169" customFormat="1" ht="17.25" customHeight="1" x14ac:dyDescent="0.4">
      <c r="B20" s="142">
        <v>51</v>
      </c>
      <c r="C20" s="348"/>
      <c r="D20" s="174" t="s">
        <v>139</v>
      </c>
      <c r="E20" s="174" t="s">
        <v>291</v>
      </c>
      <c r="F20" s="208">
        <v>41</v>
      </c>
      <c r="G20" s="208">
        <v>67</v>
      </c>
      <c r="H20" s="224">
        <v>108</v>
      </c>
      <c r="I20" s="208">
        <v>1</v>
      </c>
      <c r="J20" s="208">
        <v>0</v>
      </c>
      <c r="K20" s="224">
        <v>1</v>
      </c>
      <c r="L20" s="208">
        <v>0</v>
      </c>
      <c r="M20" s="208">
        <v>0</v>
      </c>
      <c r="N20" s="224">
        <v>0</v>
      </c>
      <c r="O20" s="208">
        <v>42</v>
      </c>
      <c r="P20" s="208">
        <v>67</v>
      </c>
      <c r="Q20" s="224">
        <v>109</v>
      </c>
      <c r="R20" s="208">
        <v>0</v>
      </c>
      <c r="S20" s="208">
        <v>0</v>
      </c>
      <c r="T20" s="224">
        <v>0</v>
      </c>
    </row>
    <row r="21" spans="2:24" s="169" customFormat="1" ht="18" customHeight="1" x14ac:dyDescent="0.25">
      <c r="B21" s="98"/>
      <c r="C21" s="401"/>
      <c r="D21" s="402"/>
      <c r="E21" s="94" t="s">
        <v>28</v>
      </c>
      <c r="F21" s="152">
        <f t="shared" ref="F21:T21" si="0">SUM(F5:F20)</f>
        <v>12495</v>
      </c>
      <c r="G21" s="152">
        <f t="shared" si="0"/>
        <v>16916</v>
      </c>
      <c r="H21" s="297">
        <f t="shared" si="0"/>
        <v>29411</v>
      </c>
      <c r="I21" s="152">
        <f t="shared" si="0"/>
        <v>13</v>
      </c>
      <c r="J21" s="152">
        <f t="shared" si="0"/>
        <v>30</v>
      </c>
      <c r="K21" s="297">
        <f t="shared" si="0"/>
        <v>43</v>
      </c>
      <c r="L21" s="152">
        <f t="shared" si="0"/>
        <v>772</v>
      </c>
      <c r="M21" s="152">
        <f t="shared" si="0"/>
        <v>410</v>
      </c>
      <c r="N21" s="297">
        <f t="shared" si="0"/>
        <v>1182</v>
      </c>
      <c r="O21" s="152">
        <f t="shared" si="0"/>
        <v>13280</v>
      </c>
      <c r="P21" s="152">
        <f t="shared" si="0"/>
        <v>17356</v>
      </c>
      <c r="Q21" s="297">
        <f t="shared" si="0"/>
        <v>30636</v>
      </c>
      <c r="R21" s="152">
        <f t="shared" si="0"/>
        <v>699</v>
      </c>
      <c r="S21" s="152">
        <f t="shared" si="0"/>
        <v>546</v>
      </c>
      <c r="T21" s="297">
        <f t="shared" si="0"/>
        <v>1245</v>
      </c>
    </row>
    <row r="22" spans="2:24" s="169" customFormat="1" ht="17.25" customHeight="1" x14ac:dyDescent="0.4">
      <c r="B22" s="142">
        <v>6</v>
      </c>
      <c r="C22" s="347" t="s">
        <v>140</v>
      </c>
      <c r="D22" s="174" t="s">
        <v>141</v>
      </c>
      <c r="E22" s="174" t="s">
        <v>142</v>
      </c>
      <c r="F22" s="208">
        <v>573</v>
      </c>
      <c r="G22" s="208">
        <v>172</v>
      </c>
      <c r="H22" s="224">
        <v>745</v>
      </c>
      <c r="I22" s="208">
        <v>2</v>
      </c>
      <c r="J22" s="208">
        <v>0</v>
      </c>
      <c r="K22" s="224">
        <v>2</v>
      </c>
      <c r="L22" s="208">
        <v>80</v>
      </c>
      <c r="M22" s="208">
        <v>8</v>
      </c>
      <c r="N22" s="224">
        <v>88</v>
      </c>
      <c r="O22" s="208">
        <v>655</v>
      </c>
      <c r="P22" s="208">
        <v>180</v>
      </c>
      <c r="Q22" s="224">
        <v>835</v>
      </c>
      <c r="R22" s="208">
        <v>27</v>
      </c>
      <c r="S22" s="208">
        <v>15</v>
      </c>
      <c r="T22" s="224">
        <v>42</v>
      </c>
    </row>
    <row r="23" spans="2:24" s="169" customFormat="1" ht="17.25" customHeight="1" x14ac:dyDescent="0.4">
      <c r="B23" s="142">
        <v>8</v>
      </c>
      <c r="C23" s="403"/>
      <c r="D23" s="174" t="s">
        <v>144</v>
      </c>
      <c r="E23" s="174" t="s">
        <v>145</v>
      </c>
      <c r="F23" s="208">
        <v>4148</v>
      </c>
      <c r="G23" s="208">
        <v>1871</v>
      </c>
      <c r="H23" s="224">
        <v>6019</v>
      </c>
      <c r="I23" s="208">
        <v>4</v>
      </c>
      <c r="J23" s="208">
        <v>1</v>
      </c>
      <c r="K23" s="224">
        <v>5</v>
      </c>
      <c r="L23" s="208">
        <v>390</v>
      </c>
      <c r="M23" s="208">
        <v>67</v>
      </c>
      <c r="N23" s="224">
        <v>457</v>
      </c>
      <c r="O23" s="208">
        <v>4542</v>
      </c>
      <c r="P23" s="208">
        <v>1939</v>
      </c>
      <c r="Q23" s="224">
        <v>6481</v>
      </c>
      <c r="R23" s="208">
        <v>68</v>
      </c>
      <c r="S23" s="208">
        <v>65</v>
      </c>
      <c r="T23" s="224">
        <v>133</v>
      </c>
      <c r="W23" s="304"/>
      <c r="X23" s="305"/>
    </row>
    <row r="24" spans="2:24" s="169" customFormat="1" ht="17.25" customHeight="1" x14ac:dyDescent="0.4">
      <c r="B24" s="142">
        <v>9</v>
      </c>
      <c r="C24" s="403"/>
      <c r="D24" s="174" t="s">
        <v>146</v>
      </c>
      <c r="E24" s="174" t="s">
        <v>147</v>
      </c>
      <c r="F24" s="208">
        <v>260</v>
      </c>
      <c r="G24" s="208">
        <v>71</v>
      </c>
      <c r="H24" s="224">
        <v>331</v>
      </c>
      <c r="I24" s="208">
        <v>0</v>
      </c>
      <c r="J24" s="208">
        <v>1</v>
      </c>
      <c r="K24" s="224">
        <v>1</v>
      </c>
      <c r="L24" s="208">
        <v>80</v>
      </c>
      <c r="M24" s="208">
        <v>22</v>
      </c>
      <c r="N24" s="224">
        <v>102</v>
      </c>
      <c r="O24" s="208">
        <v>340</v>
      </c>
      <c r="P24" s="208">
        <v>94</v>
      </c>
      <c r="Q24" s="224">
        <v>434</v>
      </c>
      <c r="R24" s="208">
        <v>53</v>
      </c>
      <c r="S24" s="208">
        <v>52</v>
      </c>
      <c r="T24" s="224">
        <v>105</v>
      </c>
    </row>
    <row r="25" spans="2:24" s="169" customFormat="1" ht="17.25" customHeight="1" x14ac:dyDescent="0.4">
      <c r="B25" s="142">
        <v>10</v>
      </c>
      <c r="C25" s="403"/>
      <c r="D25" s="174" t="s">
        <v>148</v>
      </c>
      <c r="E25" s="174" t="s">
        <v>149</v>
      </c>
      <c r="F25" s="208">
        <v>212</v>
      </c>
      <c r="G25" s="208">
        <v>198</v>
      </c>
      <c r="H25" s="224">
        <v>410</v>
      </c>
      <c r="I25" s="208">
        <v>0</v>
      </c>
      <c r="J25" s="208">
        <v>1</v>
      </c>
      <c r="K25" s="224">
        <v>1</v>
      </c>
      <c r="L25" s="208">
        <v>37</v>
      </c>
      <c r="M25" s="208">
        <v>12</v>
      </c>
      <c r="N25" s="224">
        <v>49</v>
      </c>
      <c r="O25" s="208">
        <v>249</v>
      </c>
      <c r="P25" s="208">
        <v>211</v>
      </c>
      <c r="Q25" s="224">
        <v>460</v>
      </c>
      <c r="R25" s="208">
        <v>2</v>
      </c>
      <c r="S25" s="208">
        <v>4</v>
      </c>
      <c r="T25" s="224">
        <v>6</v>
      </c>
      <c r="W25" s="304"/>
      <c r="X25" s="305"/>
    </row>
    <row r="26" spans="2:24" s="169" customFormat="1" ht="17.25" customHeight="1" x14ac:dyDescent="0.4">
      <c r="B26" s="142">
        <v>11</v>
      </c>
      <c r="C26" s="403"/>
      <c r="D26" s="174" t="s">
        <v>150</v>
      </c>
      <c r="E26" s="174" t="s">
        <v>151</v>
      </c>
      <c r="F26" s="208">
        <v>325</v>
      </c>
      <c r="G26" s="208">
        <v>175</v>
      </c>
      <c r="H26" s="224">
        <v>500</v>
      </c>
      <c r="I26" s="208">
        <v>0</v>
      </c>
      <c r="J26" s="208">
        <v>0</v>
      </c>
      <c r="K26" s="224">
        <v>0</v>
      </c>
      <c r="L26" s="208">
        <v>55</v>
      </c>
      <c r="M26" s="208">
        <v>10</v>
      </c>
      <c r="N26" s="224">
        <v>65</v>
      </c>
      <c r="O26" s="208">
        <v>380</v>
      </c>
      <c r="P26" s="208">
        <v>185</v>
      </c>
      <c r="Q26" s="224">
        <v>565</v>
      </c>
      <c r="R26" s="208">
        <v>17</v>
      </c>
      <c r="S26" s="208">
        <v>21</v>
      </c>
      <c r="T26" s="224">
        <v>38</v>
      </c>
    </row>
    <row r="27" spans="2:24" s="169" customFormat="1" ht="17.25" customHeight="1" x14ac:dyDescent="0.4">
      <c r="B27" s="142">
        <v>12</v>
      </c>
      <c r="C27" s="403"/>
      <c r="D27" s="174" t="s">
        <v>152</v>
      </c>
      <c r="E27" s="174" t="s">
        <v>153</v>
      </c>
      <c r="F27" s="208">
        <v>258</v>
      </c>
      <c r="G27" s="208">
        <v>123</v>
      </c>
      <c r="H27" s="224">
        <v>381</v>
      </c>
      <c r="I27" s="208">
        <v>2</v>
      </c>
      <c r="J27" s="208">
        <v>0</v>
      </c>
      <c r="K27" s="224">
        <v>2</v>
      </c>
      <c r="L27" s="208">
        <v>43</v>
      </c>
      <c r="M27" s="208">
        <v>6</v>
      </c>
      <c r="N27" s="224">
        <v>49</v>
      </c>
      <c r="O27" s="208">
        <v>303</v>
      </c>
      <c r="P27" s="208">
        <v>129</v>
      </c>
      <c r="Q27" s="224">
        <v>432</v>
      </c>
      <c r="R27" s="208">
        <v>2</v>
      </c>
      <c r="S27" s="208">
        <v>2</v>
      </c>
      <c r="T27" s="224">
        <v>4</v>
      </c>
    </row>
    <row r="28" spans="2:24" s="169" customFormat="1" ht="17.25" customHeight="1" x14ac:dyDescent="0.4">
      <c r="B28" s="142">
        <v>13</v>
      </c>
      <c r="C28" s="403"/>
      <c r="D28" s="174" t="s">
        <v>154</v>
      </c>
      <c r="E28" s="174" t="s">
        <v>155</v>
      </c>
      <c r="F28" s="208">
        <v>632</v>
      </c>
      <c r="G28" s="208">
        <v>292</v>
      </c>
      <c r="H28" s="224">
        <v>924</v>
      </c>
      <c r="I28" s="208">
        <v>0</v>
      </c>
      <c r="J28" s="208">
        <v>0</v>
      </c>
      <c r="K28" s="224">
        <v>0</v>
      </c>
      <c r="L28" s="208">
        <v>68</v>
      </c>
      <c r="M28" s="208">
        <v>11</v>
      </c>
      <c r="N28" s="224">
        <v>79</v>
      </c>
      <c r="O28" s="208">
        <v>700</v>
      </c>
      <c r="P28" s="208">
        <v>303</v>
      </c>
      <c r="Q28" s="224">
        <v>1003</v>
      </c>
      <c r="R28" s="208">
        <v>29</v>
      </c>
      <c r="S28" s="208">
        <v>48</v>
      </c>
      <c r="T28" s="224">
        <v>77</v>
      </c>
    </row>
    <row r="29" spans="2:24" s="169" customFormat="1" ht="17.25" customHeight="1" x14ac:dyDescent="0.4">
      <c r="B29" s="142">
        <v>14</v>
      </c>
      <c r="C29" s="403"/>
      <c r="D29" s="174" t="s">
        <v>156</v>
      </c>
      <c r="E29" s="174" t="s">
        <v>157</v>
      </c>
      <c r="F29" s="208">
        <v>1709</v>
      </c>
      <c r="G29" s="208">
        <v>3145</v>
      </c>
      <c r="H29" s="224">
        <v>4854</v>
      </c>
      <c r="I29" s="208">
        <v>1</v>
      </c>
      <c r="J29" s="208">
        <v>0</v>
      </c>
      <c r="K29" s="224">
        <v>1</v>
      </c>
      <c r="L29" s="208">
        <v>138</v>
      </c>
      <c r="M29" s="208">
        <v>75</v>
      </c>
      <c r="N29" s="224">
        <v>213</v>
      </c>
      <c r="O29" s="208">
        <v>1848</v>
      </c>
      <c r="P29" s="208">
        <v>3220</v>
      </c>
      <c r="Q29" s="224">
        <v>5068</v>
      </c>
      <c r="R29" s="208">
        <v>524</v>
      </c>
      <c r="S29" s="208">
        <v>234</v>
      </c>
      <c r="T29" s="224">
        <v>758</v>
      </c>
    </row>
    <row r="30" spans="2:24" s="169" customFormat="1" ht="17.25" customHeight="1" x14ac:dyDescent="0.4">
      <c r="B30" s="142">
        <v>22</v>
      </c>
      <c r="C30" s="403"/>
      <c r="D30" s="174" t="s">
        <v>158</v>
      </c>
      <c r="E30" s="174" t="s">
        <v>159</v>
      </c>
      <c r="F30" s="208">
        <v>669</v>
      </c>
      <c r="G30" s="208">
        <v>250</v>
      </c>
      <c r="H30" s="224">
        <v>919</v>
      </c>
      <c r="I30" s="208">
        <v>1</v>
      </c>
      <c r="J30" s="208">
        <v>1</v>
      </c>
      <c r="K30" s="224">
        <v>2</v>
      </c>
      <c r="L30" s="208">
        <v>68</v>
      </c>
      <c r="M30" s="208">
        <v>9</v>
      </c>
      <c r="N30" s="224">
        <v>77</v>
      </c>
      <c r="O30" s="208">
        <v>738</v>
      </c>
      <c r="P30" s="208">
        <v>260</v>
      </c>
      <c r="Q30" s="224">
        <v>998</v>
      </c>
      <c r="R30" s="208">
        <v>2</v>
      </c>
      <c r="S30" s="208">
        <v>2</v>
      </c>
      <c r="T30" s="224">
        <v>4</v>
      </c>
    </row>
    <row r="31" spans="2:24" s="169" customFormat="1" ht="17.25" customHeight="1" x14ac:dyDescent="0.4">
      <c r="B31" s="142">
        <v>36</v>
      </c>
      <c r="C31" s="403"/>
      <c r="D31" s="174" t="s">
        <v>160</v>
      </c>
      <c r="E31" s="174" t="s">
        <v>161</v>
      </c>
      <c r="F31" s="208">
        <v>1108</v>
      </c>
      <c r="G31" s="208">
        <v>710</v>
      </c>
      <c r="H31" s="224">
        <v>1818</v>
      </c>
      <c r="I31" s="208">
        <v>0</v>
      </c>
      <c r="J31" s="208">
        <v>0</v>
      </c>
      <c r="K31" s="224">
        <v>0</v>
      </c>
      <c r="L31" s="208">
        <v>117</v>
      </c>
      <c r="M31" s="208">
        <v>42</v>
      </c>
      <c r="N31" s="224">
        <v>159</v>
      </c>
      <c r="O31" s="208">
        <v>1225</v>
      </c>
      <c r="P31" s="208">
        <v>752</v>
      </c>
      <c r="Q31" s="224">
        <v>1977</v>
      </c>
      <c r="R31" s="208">
        <v>460</v>
      </c>
      <c r="S31" s="208">
        <v>399</v>
      </c>
      <c r="T31" s="224">
        <v>859</v>
      </c>
    </row>
    <row r="32" spans="2:24" s="169" customFormat="1" ht="17.25" customHeight="1" x14ac:dyDescent="0.4">
      <c r="B32" s="142">
        <v>40</v>
      </c>
      <c r="C32" s="403"/>
      <c r="D32" s="174" t="s">
        <v>162</v>
      </c>
      <c r="E32" s="174" t="s">
        <v>163</v>
      </c>
      <c r="F32" s="208">
        <v>3045</v>
      </c>
      <c r="G32" s="208">
        <v>687</v>
      </c>
      <c r="H32" s="224">
        <v>3732</v>
      </c>
      <c r="I32" s="208">
        <v>4</v>
      </c>
      <c r="J32" s="208">
        <v>0</v>
      </c>
      <c r="K32" s="224">
        <v>4</v>
      </c>
      <c r="L32" s="208">
        <v>129</v>
      </c>
      <c r="M32" s="208">
        <v>6</v>
      </c>
      <c r="N32" s="224">
        <v>135</v>
      </c>
      <c r="O32" s="208">
        <v>3178</v>
      </c>
      <c r="P32" s="208">
        <v>693</v>
      </c>
      <c r="Q32" s="224">
        <v>3871</v>
      </c>
      <c r="R32" s="208">
        <v>83</v>
      </c>
      <c r="S32" s="208">
        <v>156</v>
      </c>
      <c r="T32" s="224">
        <v>239</v>
      </c>
    </row>
    <row r="33" spans="2:24" s="169" customFormat="1" ht="17.25" customHeight="1" x14ac:dyDescent="0.4">
      <c r="B33" s="142">
        <v>42</v>
      </c>
      <c r="C33" s="403"/>
      <c r="D33" s="174" t="s">
        <v>164</v>
      </c>
      <c r="E33" s="174" t="s">
        <v>165</v>
      </c>
      <c r="F33" s="208">
        <v>1151</v>
      </c>
      <c r="G33" s="208">
        <v>570</v>
      </c>
      <c r="H33" s="224">
        <v>1721</v>
      </c>
      <c r="I33" s="208">
        <v>2</v>
      </c>
      <c r="J33" s="208">
        <v>0</v>
      </c>
      <c r="K33" s="224">
        <v>2</v>
      </c>
      <c r="L33" s="208">
        <v>110</v>
      </c>
      <c r="M33" s="208">
        <v>27</v>
      </c>
      <c r="N33" s="224">
        <v>137</v>
      </c>
      <c r="O33" s="208">
        <v>1263</v>
      </c>
      <c r="P33" s="208">
        <v>597</v>
      </c>
      <c r="Q33" s="224">
        <v>1860</v>
      </c>
      <c r="R33" s="208">
        <v>314</v>
      </c>
      <c r="S33" s="208">
        <v>269</v>
      </c>
      <c r="T33" s="224">
        <v>583</v>
      </c>
    </row>
    <row r="34" spans="2:24" s="169" customFormat="1" ht="17.25" customHeight="1" x14ac:dyDescent="0.4">
      <c r="B34" s="142">
        <v>43</v>
      </c>
      <c r="C34" s="348"/>
      <c r="D34" s="174" t="s">
        <v>166</v>
      </c>
      <c r="E34" s="174" t="s">
        <v>167</v>
      </c>
      <c r="F34" s="208">
        <v>1458</v>
      </c>
      <c r="G34" s="208">
        <v>317</v>
      </c>
      <c r="H34" s="224">
        <v>1775</v>
      </c>
      <c r="I34" s="208">
        <v>0</v>
      </c>
      <c r="J34" s="208">
        <v>0</v>
      </c>
      <c r="K34" s="224">
        <v>0</v>
      </c>
      <c r="L34" s="208">
        <v>96</v>
      </c>
      <c r="M34" s="208">
        <v>6</v>
      </c>
      <c r="N34" s="224">
        <v>102</v>
      </c>
      <c r="O34" s="208">
        <v>1554</v>
      </c>
      <c r="P34" s="208">
        <v>323</v>
      </c>
      <c r="Q34" s="224">
        <v>1877</v>
      </c>
      <c r="R34" s="208">
        <v>88</v>
      </c>
      <c r="S34" s="208">
        <v>104</v>
      </c>
      <c r="T34" s="224">
        <v>192</v>
      </c>
    </row>
    <row r="35" spans="2:24" s="169" customFormat="1" ht="18" customHeight="1" x14ac:dyDescent="0.25">
      <c r="B35" s="98"/>
      <c r="C35" s="401"/>
      <c r="D35" s="402"/>
      <c r="E35" s="94" t="s">
        <v>28</v>
      </c>
      <c r="F35" s="152">
        <f t="shared" ref="F35:T35" si="1">SUM(F22:F34)</f>
        <v>15548</v>
      </c>
      <c r="G35" s="152">
        <f t="shared" si="1"/>
        <v>8581</v>
      </c>
      <c r="H35" s="297">
        <f t="shared" si="1"/>
        <v>24129</v>
      </c>
      <c r="I35" s="152">
        <f t="shared" si="1"/>
        <v>16</v>
      </c>
      <c r="J35" s="152">
        <f t="shared" si="1"/>
        <v>4</v>
      </c>
      <c r="K35" s="297">
        <f t="shared" si="1"/>
        <v>20</v>
      </c>
      <c r="L35" s="152">
        <f t="shared" si="1"/>
        <v>1411</v>
      </c>
      <c r="M35" s="152">
        <f t="shared" si="1"/>
        <v>301</v>
      </c>
      <c r="N35" s="297">
        <f t="shared" si="1"/>
        <v>1712</v>
      </c>
      <c r="O35" s="152">
        <f t="shared" si="1"/>
        <v>16975</v>
      </c>
      <c r="P35" s="152">
        <f t="shared" si="1"/>
        <v>8886</v>
      </c>
      <c r="Q35" s="297">
        <f t="shared" si="1"/>
        <v>25861</v>
      </c>
      <c r="R35" s="152">
        <f t="shared" si="1"/>
        <v>1669</v>
      </c>
      <c r="S35" s="152">
        <f t="shared" si="1"/>
        <v>1371</v>
      </c>
      <c r="T35" s="297">
        <f t="shared" si="1"/>
        <v>3040</v>
      </c>
    </row>
    <row r="36" spans="2:24" s="169" customFormat="1" ht="17.25" customHeight="1" x14ac:dyDescent="0.4">
      <c r="B36" s="142">
        <v>1</v>
      </c>
      <c r="C36" s="347" t="s">
        <v>168</v>
      </c>
      <c r="D36" s="174" t="s">
        <v>169</v>
      </c>
      <c r="E36" s="174" t="s">
        <v>170</v>
      </c>
      <c r="F36" s="208">
        <v>83</v>
      </c>
      <c r="G36" s="208">
        <v>132</v>
      </c>
      <c r="H36" s="224">
        <v>215</v>
      </c>
      <c r="I36" s="208">
        <v>0</v>
      </c>
      <c r="J36" s="208">
        <v>0</v>
      </c>
      <c r="K36" s="224">
        <v>0</v>
      </c>
      <c r="L36" s="208">
        <v>22</v>
      </c>
      <c r="M36" s="208">
        <v>17</v>
      </c>
      <c r="N36" s="224">
        <v>39</v>
      </c>
      <c r="O36" s="208">
        <v>105</v>
      </c>
      <c r="P36" s="208">
        <v>149</v>
      </c>
      <c r="Q36" s="224">
        <v>254</v>
      </c>
      <c r="R36" s="208">
        <v>79</v>
      </c>
      <c r="S36" s="208">
        <v>73</v>
      </c>
      <c r="T36" s="224">
        <v>152</v>
      </c>
    </row>
    <row r="37" spans="2:24" s="169" customFormat="1" ht="17.25" customHeight="1" x14ac:dyDescent="0.4">
      <c r="B37" s="142">
        <v>7</v>
      </c>
      <c r="C37" s="403"/>
      <c r="D37" s="174" t="s">
        <v>173</v>
      </c>
      <c r="E37" s="174" t="s">
        <v>174</v>
      </c>
      <c r="F37" s="208">
        <v>2982</v>
      </c>
      <c r="G37" s="208">
        <v>2496</v>
      </c>
      <c r="H37" s="224">
        <v>5478</v>
      </c>
      <c r="I37" s="208">
        <v>6</v>
      </c>
      <c r="J37" s="208">
        <v>3</v>
      </c>
      <c r="K37" s="224">
        <v>9</v>
      </c>
      <c r="L37" s="208">
        <v>130</v>
      </c>
      <c r="M37" s="208">
        <v>53</v>
      </c>
      <c r="N37" s="224">
        <v>183</v>
      </c>
      <c r="O37" s="208">
        <v>3118</v>
      </c>
      <c r="P37" s="208">
        <v>2552</v>
      </c>
      <c r="Q37" s="224">
        <v>5670</v>
      </c>
      <c r="R37" s="208">
        <v>330</v>
      </c>
      <c r="S37" s="208">
        <v>227</v>
      </c>
      <c r="T37" s="224">
        <v>557</v>
      </c>
    </row>
    <row r="38" spans="2:24" s="169" customFormat="1" ht="17.25" customHeight="1" x14ac:dyDescent="0.4">
      <c r="B38" s="142">
        <v>15</v>
      </c>
      <c r="C38" s="403"/>
      <c r="D38" s="174" t="s">
        <v>175</v>
      </c>
      <c r="E38" s="174" t="s">
        <v>176</v>
      </c>
      <c r="F38" s="208">
        <v>278</v>
      </c>
      <c r="G38" s="208">
        <v>350</v>
      </c>
      <c r="H38" s="224">
        <v>628</v>
      </c>
      <c r="I38" s="208">
        <v>0</v>
      </c>
      <c r="J38" s="208">
        <v>0</v>
      </c>
      <c r="K38" s="224">
        <v>0</v>
      </c>
      <c r="L38" s="208">
        <v>55</v>
      </c>
      <c r="M38" s="208">
        <v>64</v>
      </c>
      <c r="N38" s="224">
        <v>119</v>
      </c>
      <c r="O38" s="208">
        <v>333</v>
      </c>
      <c r="P38" s="208">
        <v>414</v>
      </c>
      <c r="Q38" s="224">
        <v>747</v>
      </c>
      <c r="R38" s="208">
        <v>332</v>
      </c>
      <c r="S38" s="208">
        <v>245</v>
      </c>
      <c r="T38" s="224">
        <v>577</v>
      </c>
    </row>
    <row r="39" spans="2:24" s="169" customFormat="1" ht="17.25" customHeight="1" x14ac:dyDescent="0.4">
      <c r="B39" s="142">
        <v>16</v>
      </c>
      <c r="C39" s="403"/>
      <c r="D39" s="174" t="s">
        <v>177</v>
      </c>
      <c r="E39" s="174" t="s">
        <v>178</v>
      </c>
      <c r="F39" s="208">
        <v>510</v>
      </c>
      <c r="G39" s="208">
        <v>1041</v>
      </c>
      <c r="H39" s="224">
        <v>1551</v>
      </c>
      <c r="I39" s="208">
        <v>8</v>
      </c>
      <c r="J39" s="208">
        <v>4</v>
      </c>
      <c r="K39" s="224">
        <v>12</v>
      </c>
      <c r="L39" s="208">
        <v>94</v>
      </c>
      <c r="M39" s="208">
        <v>56</v>
      </c>
      <c r="N39" s="224">
        <v>150</v>
      </c>
      <c r="O39" s="208">
        <v>612</v>
      </c>
      <c r="P39" s="208">
        <v>1101</v>
      </c>
      <c r="Q39" s="224">
        <v>1713</v>
      </c>
      <c r="R39" s="208">
        <v>31</v>
      </c>
      <c r="S39" s="208">
        <v>27</v>
      </c>
      <c r="T39" s="224">
        <v>58</v>
      </c>
    </row>
    <row r="40" spans="2:24" s="169" customFormat="1" ht="17.25" customHeight="1" x14ac:dyDescent="0.4">
      <c r="B40" s="142">
        <v>17</v>
      </c>
      <c r="C40" s="403"/>
      <c r="D40" s="174" t="s">
        <v>179</v>
      </c>
      <c r="E40" s="174" t="s">
        <v>292</v>
      </c>
      <c r="F40" s="208">
        <v>276</v>
      </c>
      <c r="G40" s="208">
        <v>494</v>
      </c>
      <c r="H40" s="224">
        <v>770</v>
      </c>
      <c r="I40" s="208">
        <v>0</v>
      </c>
      <c r="J40" s="208">
        <v>1</v>
      </c>
      <c r="K40" s="224">
        <v>1</v>
      </c>
      <c r="L40" s="208">
        <v>97</v>
      </c>
      <c r="M40" s="208">
        <v>82</v>
      </c>
      <c r="N40" s="224">
        <v>179</v>
      </c>
      <c r="O40" s="208">
        <v>373</v>
      </c>
      <c r="P40" s="208">
        <v>577</v>
      </c>
      <c r="Q40" s="224">
        <v>950</v>
      </c>
      <c r="R40" s="208">
        <v>378</v>
      </c>
      <c r="S40" s="208">
        <v>137</v>
      </c>
      <c r="T40" s="224">
        <v>515</v>
      </c>
    </row>
    <row r="41" spans="2:24" s="169" customFormat="1" ht="17.25" customHeight="1" x14ac:dyDescent="0.4">
      <c r="B41" s="142">
        <v>19</v>
      </c>
      <c r="C41" s="403"/>
      <c r="D41" s="174" t="s">
        <v>180</v>
      </c>
      <c r="E41" s="174" t="s">
        <v>181</v>
      </c>
      <c r="F41" s="208">
        <v>797</v>
      </c>
      <c r="G41" s="208">
        <v>878</v>
      </c>
      <c r="H41" s="224">
        <v>1675</v>
      </c>
      <c r="I41" s="208">
        <v>1</v>
      </c>
      <c r="J41" s="208">
        <v>2</v>
      </c>
      <c r="K41" s="224">
        <v>3</v>
      </c>
      <c r="L41" s="208">
        <v>89</v>
      </c>
      <c r="M41" s="208">
        <v>43</v>
      </c>
      <c r="N41" s="224">
        <v>132</v>
      </c>
      <c r="O41" s="208">
        <v>887</v>
      </c>
      <c r="P41" s="208">
        <v>923</v>
      </c>
      <c r="Q41" s="224">
        <v>1810</v>
      </c>
      <c r="R41" s="208">
        <v>93</v>
      </c>
      <c r="S41" s="208">
        <v>45</v>
      </c>
      <c r="T41" s="224">
        <v>138</v>
      </c>
    </row>
    <row r="42" spans="2:24" s="169" customFormat="1" ht="17.25" customHeight="1" x14ac:dyDescent="0.4">
      <c r="B42" s="142">
        <v>21</v>
      </c>
      <c r="C42" s="403"/>
      <c r="D42" s="174" t="s">
        <v>182</v>
      </c>
      <c r="E42" s="174" t="s">
        <v>183</v>
      </c>
      <c r="F42" s="208">
        <v>561</v>
      </c>
      <c r="G42" s="208">
        <v>948</v>
      </c>
      <c r="H42" s="224">
        <v>1509</v>
      </c>
      <c r="I42" s="208">
        <v>0</v>
      </c>
      <c r="J42" s="208">
        <v>0</v>
      </c>
      <c r="K42" s="224">
        <v>0</v>
      </c>
      <c r="L42" s="208">
        <v>35</v>
      </c>
      <c r="M42" s="208">
        <v>19</v>
      </c>
      <c r="N42" s="224">
        <v>54</v>
      </c>
      <c r="O42" s="208">
        <v>596</v>
      </c>
      <c r="P42" s="208">
        <v>967</v>
      </c>
      <c r="Q42" s="224">
        <v>1563</v>
      </c>
      <c r="R42" s="208">
        <v>96</v>
      </c>
      <c r="S42" s="208">
        <v>54</v>
      </c>
      <c r="T42" s="224">
        <v>150</v>
      </c>
    </row>
    <row r="43" spans="2:24" s="169" customFormat="1" ht="17.25" customHeight="1" x14ac:dyDescent="0.4">
      <c r="B43" s="142">
        <v>24</v>
      </c>
      <c r="C43" s="403"/>
      <c r="D43" s="174" t="s">
        <v>184</v>
      </c>
      <c r="E43" s="174" t="s">
        <v>185</v>
      </c>
      <c r="F43" s="208">
        <v>781</v>
      </c>
      <c r="G43" s="208">
        <v>830</v>
      </c>
      <c r="H43" s="224">
        <v>1611</v>
      </c>
      <c r="I43" s="208">
        <v>2</v>
      </c>
      <c r="J43" s="208">
        <v>0</v>
      </c>
      <c r="K43" s="224">
        <v>2</v>
      </c>
      <c r="L43" s="208">
        <v>55</v>
      </c>
      <c r="M43" s="208">
        <v>32</v>
      </c>
      <c r="N43" s="224">
        <v>87</v>
      </c>
      <c r="O43" s="208">
        <v>838</v>
      </c>
      <c r="P43" s="208">
        <v>862</v>
      </c>
      <c r="Q43" s="224">
        <v>1700</v>
      </c>
      <c r="R43" s="208">
        <v>114</v>
      </c>
      <c r="S43" s="208">
        <v>61</v>
      </c>
      <c r="T43" s="224">
        <v>175</v>
      </c>
      <c r="W43" s="304"/>
      <c r="X43" s="305"/>
    </row>
    <row r="44" spans="2:24" s="169" customFormat="1" ht="17.25" customHeight="1" x14ac:dyDescent="0.4">
      <c r="B44" s="142">
        <v>25</v>
      </c>
      <c r="C44" s="403"/>
      <c r="D44" s="174" t="s">
        <v>293</v>
      </c>
      <c r="E44" s="174" t="s">
        <v>294</v>
      </c>
      <c r="F44" s="208">
        <v>555</v>
      </c>
      <c r="G44" s="208">
        <v>755</v>
      </c>
      <c r="H44" s="224">
        <v>1310</v>
      </c>
      <c r="I44" s="208">
        <v>0</v>
      </c>
      <c r="J44" s="208">
        <v>0</v>
      </c>
      <c r="K44" s="224">
        <v>0</v>
      </c>
      <c r="L44" s="208">
        <v>83</v>
      </c>
      <c r="M44" s="208">
        <v>50</v>
      </c>
      <c r="N44" s="224">
        <v>133</v>
      </c>
      <c r="O44" s="208">
        <v>638</v>
      </c>
      <c r="P44" s="208">
        <v>805</v>
      </c>
      <c r="Q44" s="224">
        <v>1443</v>
      </c>
      <c r="R44" s="208">
        <v>18</v>
      </c>
      <c r="S44" s="208">
        <v>12</v>
      </c>
      <c r="T44" s="224">
        <v>30</v>
      </c>
    </row>
    <row r="45" spans="2:24" s="169" customFormat="1" ht="17.25" customHeight="1" x14ac:dyDescent="0.4">
      <c r="B45" s="142">
        <v>27</v>
      </c>
      <c r="C45" s="403"/>
      <c r="D45" s="174" t="s">
        <v>187</v>
      </c>
      <c r="E45" s="174" t="s">
        <v>295</v>
      </c>
      <c r="F45" s="208">
        <v>126</v>
      </c>
      <c r="G45" s="208">
        <v>50</v>
      </c>
      <c r="H45" s="224">
        <v>176</v>
      </c>
      <c r="I45" s="208">
        <v>0</v>
      </c>
      <c r="J45" s="208">
        <v>0</v>
      </c>
      <c r="K45" s="224">
        <v>0</v>
      </c>
      <c r="L45" s="208">
        <v>9</v>
      </c>
      <c r="M45" s="208">
        <v>2</v>
      </c>
      <c r="N45" s="224">
        <v>11</v>
      </c>
      <c r="O45" s="208">
        <v>135</v>
      </c>
      <c r="P45" s="208">
        <v>52</v>
      </c>
      <c r="Q45" s="224">
        <v>187</v>
      </c>
      <c r="R45" s="208">
        <v>77</v>
      </c>
      <c r="S45" s="208">
        <v>87</v>
      </c>
      <c r="T45" s="224">
        <v>164</v>
      </c>
      <c r="W45" s="304"/>
      <c r="X45" s="305"/>
    </row>
    <row r="46" spans="2:24" s="169" customFormat="1" ht="17.25" customHeight="1" x14ac:dyDescent="0.4">
      <c r="B46" s="142">
        <v>28</v>
      </c>
      <c r="C46" s="403"/>
      <c r="D46" s="174" t="s">
        <v>188</v>
      </c>
      <c r="E46" s="174" t="s">
        <v>296</v>
      </c>
      <c r="F46" s="208">
        <v>39</v>
      </c>
      <c r="G46" s="208">
        <v>43</v>
      </c>
      <c r="H46" s="224">
        <v>82</v>
      </c>
      <c r="I46" s="208">
        <v>0</v>
      </c>
      <c r="J46" s="208">
        <v>0</v>
      </c>
      <c r="K46" s="224">
        <v>0</v>
      </c>
      <c r="L46" s="208">
        <v>5</v>
      </c>
      <c r="M46" s="208">
        <v>1</v>
      </c>
      <c r="N46" s="224">
        <v>6</v>
      </c>
      <c r="O46" s="208">
        <v>44</v>
      </c>
      <c r="P46" s="208">
        <v>44</v>
      </c>
      <c r="Q46" s="224">
        <v>88</v>
      </c>
      <c r="R46" s="208">
        <v>3</v>
      </c>
      <c r="S46" s="208">
        <v>2</v>
      </c>
      <c r="T46" s="224">
        <v>5</v>
      </c>
    </row>
    <row r="47" spans="2:24" s="169" customFormat="1" ht="17.25" customHeight="1" x14ac:dyDescent="0.4">
      <c r="B47" s="142">
        <v>30</v>
      </c>
      <c r="C47" s="403"/>
      <c r="D47" s="174" t="s">
        <v>189</v>
      </c>
      <c r="E47" s="174" t="s">
        <v>190</v>
      </c>
      <c r="F47" s="208">
        <v>3128</v>
      </c>
      <c r="G47" s="208">
        <v>4393</v>
      </c>
      <c r="H47" s="224">
        <v>7521</v>
      </c>
      <c r="I47" s="208">
        <v>1</v>
      </c>
      <c r="J47" s="208">
        <v>1</v>
      </c>
      <c r="K47" s="224">
        <v>2</v>
      </c>
      <c r="L47" s="208">
        <v>296</v>
      </c>
      <c r="M47" s="208">
        <v>136</v>
      </c>
      <c r="N47" s="224">
        <v>432</v>
      </c>
      <c r="O47" s="208">
        <v>3425</v>
      </c>
      <c r="P47" s="208">
        <v>4530</v>
      </c>
      <c r="Q47" s="224">
        <v>7955</v>
      </c>
      <c r="R47" s="208">
        <v>50</v>
      </c>
      <c r="S47" s="208">
        <v>37</v>
      </c>
      <c r="T47" s="224">
        <v>87</v>
      </c>
    </row>
    <row r="48" spans="2:24" s="169" customFormat="1" ht="17.25" customHeight="1" x14ac:dyDescent="0.4">
      <c r="B48" s="142">
        <v>33</v>
      </c>
      <c r="C48" s="403"/>
      <c r="D48" s="174" t="s">
        <v>192</v>
      </c>
      <c r="E48" s="174" t="s">
        <v>193</v>
      </c>
      <c r="F48" s="208">
        <v>951</v>
      </c>
      <c r="G48" s="208">
        <v>1378</v>
      </c>
      <c r="H48" s="224">
        <v>2329</v>
      </c>
      <c r="I48" s="208">
        <v>0</v>
      </c>
      <c r="J48" s="208">
        <v>0</v>
      </c>
      <c r="K48" s="224">
        <v>0</v>
      </c>
      <c r="L48" s="208">
        <v>54</v>
      </c>
      <c r="M48" s="208">
        <v>21</v>
      </c>
      <c r="N48" s="224">
        <v>75</v>
      </c>
      <c r="O48" s="208">
        <v>1005</v>
      </c>
      <c r="P48" s="208">
        <v>1399</v>
      </c>
      <c r="Q48" s="224">
        <v>2404</v>
      </c>
      <c r="R48" s="208">
        <v>28</v>
      </c>
      <c r="S48" s="208">
        <v>25</v>
      </c>
      <c r="T48" s="224">
        <v>53</v>
      </c>
    </row>
    <row r="49" spans="2:20" s="169" customFormat="1" ht="17.25" customHeight="1" x14ac:dyDescent="0.4">
      <c r="B49" s="142">
        <v>35</v>
      </c>
      <c r="C49" s="403"/>
      <c r="D49" s="174" t="s">
        <v>195</v>
      </c>
      <c r="E49" s="174" t="s">
        <v>196</v>
      </c>
      <c r="F49" s="208">
        <v>1020</v>
      </c>
      <c r="G49" s="208">
        <v>1494</v>
      </c>
      <c r="H49" s="224">
        <v>2514</v>
      </c>
      <c r="I49" s="208">
        <v>1</v>
      </c>
      <c r="J49" s="208">
        <v>0</v>
      </c>
      <c r="K49" s="224">
        <v>1</v>
      </c>
      <c r="L49" s="208">
        <v>175</v>
      </c>
      <c r="M49" s="208">
        <v>119</v>
      </c>
      <c r="N49" s="224">
        <v>294</v>
      </c>
      <c r="O49" s="208">
        <v>1196</v>
      </c>
      <c r="P49" s="208">
        <v>1613</v>
      </c>
      <c r="Q49" s="224">
        <v>2809</v>
      </c>
      <c r="R49" s="208">
        <v>278</v>
      </c>
      <c r="S49" s="208">
        <v>168</v>
      </c>
      <c r="T49" s="224">
        <v>446</v>
      </c>
    </row>
    <row r="50" spans="2:20" s="169" customFormat="1" ht="17.25" customHeight="1" x14ac:dyDescent="0.4">
      <c r="B50" s="142">
        <v>37</v>
      </c>
      <c r="C50" s="403"/>
      <c r="D50" s="174" t="s">
        <v>197</v>
      </c>
      <c r="E50" s="174" t="s">
        <v>198</v>
      </c>
      <c r="F50" s="208">
        <v>239</v>
      </c>
      <c r="G50" s="208">
        <v>1180</v>
      </c>
      <c r="H50" s="224">
        <v>1419</v>
      </c>
      <c r="I50" s="208">
        <v>0</v>
      </c>
      <c r="J50" s="208">
        <v>0</v>
      </c>
      <c r="K50" s="224">
        <v>0</v>
      </c>
      <c r="L50" s="208">
        <v>20</v>
      </c>
      <c r="M50" s="208">
        <v>39</v>
      </c>
      <c r="N50" s="224">
        <v>59</v>
      </c>
      <c r="O50" s="208">
        <v>259</v>
      </c>
      <c r="P50" s="208">
        <v>1219</v>
      </c>
      <c r="Q50" s="224">
        <v>1478</v>
      </c>
      <c r="R50" s="208">
        <v>195</v>
      </c>
      <c r="S50" s="208">
        <v>58</v>
      </c>
      <c r="T50" s="224">
        <v>253</v>
      </c>
    </row>
    <row r="51" spans="2:20" s="169" customFormat="1" ht="17.25" customHeight="1" x14ac:dyDescent="0.4">
      <c r="B51" s="142">
        <v>38</v>
      </c>
      <c r="C51" s="403"/>
      <c r="D51" s="174" t="s">
        <v>199</v>
      </c>
      <c r="E51" s="174" t="s">
        <v>200</v>
      </c>
      <c r="F51" s="208">
        <v>768</v>
      </c>
      <c r="G51" s="208">
        <v>1572</v>
      </c>
      <c r="H51" s="224">
        <v>2340</v>
      </c>
      <c r="I51" s="208">
        <v>1</v>
      </c>
      <c r="J51" s="208">
        <v>0</v>
      </c>
      <c r="K51" s="224">
        <v>1</v>
      </c>
      <c r="L51" s="208">
        <v>100</v>
      </c>
      <c r="M51" s="208">
        <v>43</v>
      </c>
      <c r="N51" s="224">
        <v>143</v>
      </c>
      <c r="O51" s="208">
        <v>869</v>
      </c>
      <c r="P51" s="208">
        <v>1615</v>
      </c>
      <c r="Q51" s="224">
        <v>2484</v>
      </c>
      <c r="R51" s="208">
        <v>39</v>
      </c>
      <c r="S51" s="208">
        <v>34</v>
      </c>
      <c r="T51" s="224">
        <v>73</v>
      </c>
    </row>
    <row r="52" spans="2:20" s="169" customFormat="1" ht="17.25" customHeight="1" x14ac:dyDescent="0.4">
      <c r="B52" s="142">
        <v>39</v>
      </c>
      <c r="C52" s="403"/>
      <c r="D52" s="174" t="s">
        <v>201</v>
      </c>
      <c r="E52" s="174" t="s">
        <v>202</v>
      </c>
      <c r="F52" s="208">
        <v>1095</v>
      </c>
      <c r="G52" s="208">
        <v>3408</v>
      </c>
      <c r="H52" s="224">
        <v>4503</v>
      </c>
      <c r="I52" s="208">
        <v>2</v>
      </c>
      <c r="J52" s="208">
        <v>0</v>
      </c>
      <c r="K52" s="224">
        <v>2</v>
      </c>
      <c r="L52" s="208">
        <v>129</v>
      </c>
      <c r="M52" s="208">
        <v>127</v>
      </c>
      <c r="N52" s="224">
        <v>256</v>
      </c>
      <c r="O52" s="208">
        <v>1226</v>
      </c>
      <c r="P52" s="208">
        <v>3535</v>
      </c>
      <c r="Q52" s="224">
        <v>4761</v>
      </c>
      <c r="R52" s="208">
        <v>150</v>
      </c>
      <c r="S52" s="208">
        <v>68</v>
      </c>
      <c r="T52" s="224">
        <v>218</v>
      </c>
    </row>
    <row r="53" spans="2:20" s="169" customFormat="1" ht="17.25" customHeight="1" x14ac:dyDescent="0.4">
      <c r="B53" s="142">
        <v>41</v>
      </c>
      <c r="C53" s="403"/>
      <c r="D53" s="174" t="s">
        <v>171</v>
      </c>
      <c r="E53" s="174" t="s">
        <v>172</v>
      </c>
      <c r="F53" s="208">
        <v>1903</v>
      </c>
      <c r="G53" s="208">
        <v>2941</v>
      </c>
      <c r="H53" s="224">
        <v>4844</v>
      </c>
      <c r="I53" s="208">
        <v>0</v>
      </c>
      <c r="J53" s="208">
        <v>1</v>
      </c>
      <c r="K53" s="224">
        <v>1</v>
      </c>
      <c r="L53" s="208">
        <v>100</v>
      </c>
      <c r="M53" s="208">
        <v>50</v>
      </c>
      <c r="N53" s="224">
        <v>150</v>
      </c>
      <c r="O53" s="208">
        <v>2003</v>
      </c>
      <c r="P53" s="208">
        <v>2992</v>
      </c>
      <c r="Q53" s="224">
        <v>4995</v>
      </c>
      <c r="R53" s="208">
        <v>256</v>
      </c>
      <c r="S53" s="208">
        <v>131</v>
      </c>
      <c r="T53" s="224">
        <v>387</v>
      </c>
    </row>
    <row r="54" spans="2:20" s="169" customFormat="1" ht="17.25" customHeight="1" x14ac:dyDescent="0.4">
      <c r="B54" s="142">
        <v>45</v>
      </c>
      <c r="C54" s="403"/>
      <c r="D54" s="174" t="s">
        <v>204</v>
      </c>
      <c r="E54" s="174" t="s">
        <v>205</v>
      </c>
      <c r="F54" s="208">
        <v>136</v>
      </c>
      <c r="G54" s="208">
        <v>174</v>
      </c>
      <c r="H54" s="224">
        <v>310</v>
      </c>
      <c r="I54" s="208">
        <v>0</v>
      </c>
      <c r="J54" s="208">
        <v>0</v>
      </c>
      <c r="K54" s="224">
        <v>0</v>
      </c>
      <c r="L54" s="208">
        <v>41</v>
      </c>
      <c r="M54" s="208">
        <v>31</v>
      </c>
      <c r="N54" s="224">
        <v>72</v>
      </c>
      <c r="O54" s="208">
        <v>177</v>
      </c>
      <c r="P54" s="208">
        <v>205</v>
      </c>
      <c r="Q54" s="224">
        <v>382</v>
      </c>
      <c r="R54" s="208">
        <v>124</v>
      </c>
      <c r="S54" s="208">
        <v>77</v>
      </c>
      <c r="T54" s="224">
        <v>201</v>
      </c>
    </row>
    <row r="55" spans="2:20" s="169" customFormat="1" ht="17.25" customHeight="1" x14ac:dyDescent="0.4">
      <c r="B55" s="142">
        <v>46</v>
      </c>
      <c r="C55" s="403"/>
      <c r="D55" s="174" t="s">
        <v>206</v>
      </c>
      <c r="E55" s="174" t="s">
        <v>207</v>
      </c>
      <c r="F55" s="208">
        <v>2018</v>
      </c>
      <c r="G55" s="208">
        <v>2286</v>
      </c>
      <c r="H55" s="224">
        <v>4304</v>
      </c>
      <c r="I55" s="208">
        <v>0</v>
      </c>
      <c r="J55" s="208">
        <v>0</v>
      </c>
      <c r="K55" s="224">
        <v>0</v>
      </c>
      <c r="L55" s="208">
        <v>8</v>
      </c>
      <c r="M55" s="208">
        <v>0</v>
      </c>
      <c r="N55" s="224">
        <v>8</v>
      </c>
      <c r="O55" s="208">
        <v>2026</v>
      </c>
      <c r="P55" s="208">
        <v>2286</v>
      </c>
      <c r="Q55" s="224">
        <v>4312</v>
      </c>
      <c r="R55" s="208">
        <v>1</v>
      </c>
      <c r="S55" s="208">
        <v>5</v>
      </c>
      <c r="T55" s="224">
        <v>6</v>
      </c>
    </row>
    <row r="56" spans="2:20" s="169" customFormat="1" ht="17.25" customHeight="1" x14ac:dyDescent="0.4">
      <c r="B56" s="142">
        <v>47</v>
      </c>
      <c r="C56" s="348"/>
      <c r="D56" s="174" t="s">
        <v>208</v>
      </c>
      <c r="E56" s="174" t="s">
        <v>209</v>
      </c>
      <c r="F56" s="208">
        <v>4</v>
      </c>
      <c r="G56" s="208">
        <v>0</v>
      </c>
      <c r="H56" s="224">
        <v>4</v>
      </c>
      <c r="I56" s="208">
        <v>0</v>
      </c>
      <c r="J56" s="208">
        <v>0</v>
      </c>
      <c r="K56" s="224">
        <v>0</v>
      </c>
      <c r="L56" s="208">
        <v>0</v>
      </c>
      <c r="M56" s="208">
        <v>0</v>
      </c>
      <c r="N56" s="224">
        <v>0</v>
      </c>
      <c r="O56" s="208">
        <v>4</v>
      </c>
      <c r="P56" s="208">
        <v>0</v>
      </c>
      <c r="Q56" s="224">
        <v>4</v>
      </c>
      <c r="R56" s="208">
        <v>0</v>
      </c>
      <c r="S56" s="208">
        <v>0</v>
      </c>
      <c r="T56" s="224">
        <v>0</v>
      </c>
    </row>
    <row r="57" spans="2:20" s="169" customFormat="1" ht="18" customHeight="1" x14ac:dyDescent="0.25">
      <c r="B57" s="98"/>
      <c r="C57" s="401"/>
      <c r="D57" s="402"/>
      <c r="E57" s="94" t="s">
        <v>28</v>
      </c>
      <c r="F57" s="152">
        <f t="shared" ref="F57:T57" si="2">SUM(F36:F56)</f>
        <v>18250</v>
      </c>
      <c r="G57" s="152">
        <f t="shared" si="2"/>
        <v>26843</v>
      </c>
      <c r="H57" s="297">
        <f t="shared" si="2"/>
        <v>45093</v>
      </c>
      <c r="I57" s="152">
        <f t="shared" si="2"/>
        <v>22</v>
      </c>
      <c r="J57" s="152">
        <f t="shared" si="2"/>
        <v>12</v>
      </c>
      <c r="K57" s="297">
        <f t="shared" si="2"/>
        <v>34</v>
      </c>
      <c r="L57" s="152">
        <f t="shared" si="2"/>
        <v>1597</v>
      </c>
      <c r="M57" s="152">
        <f t="shared" si="2"/>
        <v>985</v>
      </c>
      <c r="N57" s="297">
        <f t="shared" si="2"/>
        <v>2582</v>
      </c>
      <c r="O57" s="152">
        <f t="shared" si="2"/>
        <v>19869</v>
      </c>
      <c r="P57" s="152">
        <f t="shared" si="2"/>
        <v>27840</v>
      </c>
      <c r="Q57" s="297">
        <f t="shared" si="2"/>
        <v>47709</v>
      </c>
      <c r="R57" s="152">
        <f t="shared" si="2"/>
        <v>2672</v>
      </c>
      <c r="S57" s="152">
        <f t="shared" si="2"/>
        <v>1573</v>
      </c>
      <c r="T57" s="297">
        <f t="shared" si="2"/>
        <v>4245</v>
      </c>
    </row>
    <row r="58" spans="2:20" s="169" customFormat="1" ht="18" customHeight="1" x14ac:dyDescent="0.5">
      <c r="B58" s="175"/>
      <c r="C58" s="175"/>
      <c r="D58" s="175"/>
      <c r="E58" s="175"/>
      <c r="F58" s="175"/>
      <c r="G58" s="175"/>
      <c r="H58" s="313"/>
      <c r="I58" s="175"/>
      <c r="J58" s="175"/>
      <c r="K58" s="313"/>
      <c r="L58" s="175"/>
      <c r="M58" s="175"/>
      <c r="N58" s="313"/>
      <c r="O58" s="175"/>
      <c r="P58" s="175"/>
      <c r="Q58" s="313"/>
      <c r="R58" s="175"/>
      <c r="S58" s="175"/>
      <c r="T58" s="313"/>
    </row>
    <row r="59" spans="2:20" s="169" customFormat="1" ht="18" customHeight="1" x14ac:dyDescent="0.5">
      <c r="B59" s="175"/>
      <c r="C59" s="175"/>
      <c r="D59" s="175"/>
      <c r="E59" s="175"/>
      <c r="F59" s="175"/>
      <c r="G59" s="175"/>
      <c r="H59" s="313"/>
      <c r="I59" s="175"/>
      <c r="J59" s="175"/>
      <c r="K59" s="313"/>
      <c r="L59" s="175"/>
      <c r="M59" s="175"/>
      <c r="N59" s="313"/>
      <c r="O59" s="175"/>
      <c r="P59" s="175"/>
      <c r="Q59" s="313"/>
      <c r="R59" s="175"/>
      <c r="S59" s="175"/>
      <c r="T59" s="313"/>
    </row>
    <row r="60" spans="2:20" s="169" customFormat="1" ht="17.25" customHeight="1" x14ac:dyDescent="0.4">
      <c r="B60" s="142">
        <v>54</v>
      </c>
      <c r="C60" s="306"/>
      <c r="D60" s="176" t="s">
        <v>210</v>
      </c>
      <c r="E60" s="176" t="s">
        <v>211</v>
      </c>
      <c r="F60" s="208">
        <v>3766</v>
      </c>
      <c r="G60" s="208">
        <v>3974</v>
      </c>
      <c r="H60" s="224">
        <v>7740</v>
      </c>
      <c r="I60" s="208">
        <v>6</v>
      </c>
      <c r="J60" s="208">
        <v>7</v>
      </c>
      <c r="K60" s="224">
        <v>13</v>
      </c>
      <c r="L60" s="208">
        <v>184</v>
      </c>
      <c r="M60" s="208">
        <v>99</v>
      </c>
      <c r="N60" s="224">
        <v>283</v>
      </c>
      <c r="O60" s="208">
        <v>3956</v>
      </c>
      <c r="P60" s="208">
        <v>4080</v>
      </c>
      <c r="Q60" s="224">
        <v>8036</v>
      </c>
      <c r="R60" s="208">
        <v>661</v>
      </c>
      <c r="S60" s="208">
        <v>616</v>
      </c>
      <c r="T60" s="224">
        <v>1277</v>
      </c>
    </row>
    <row r="61" spans="2:20" s="169" customFormat="1" ht="18" customHeight="1" x14ac:dyDescent="0.5">
      <c r="B61" s="175"/>
      <c r="C61" s="307"/>
      <c r="D61" s="95"/>
      <c r="E61" s="175"/>
      <c r="F61" s="175"/>
      <c r="G61" s="175"/>
      <c r="H61" s="313"/>
      <c r="I61" s="175"/>
      <c r="J61" s="175"/>
      <c r="K61" s="313"/>
      <c r="L61" s="175"/>
      <c r="M61" s="175"/>
      <c r="N61" s="313"/>
      <c r="O61" s="175"/>
      <c r="P61" s="175"/>
      <c r="Q61" s="313"/>
      <c r="R61" s="175"/>
      <c r="S61" s="175"/>
      <c r="T61" s="313"/>
    </row>
    <row r="62" spans="2:20" s="169" customFormat="1" ht="17.25" customHeight="1" x14ac:dyDescent="0.4">
      <c r="B62" s="142">
        <v>55</v>
      </c>
      <c r="C62" s="306"/>
      <c r="D62" s="176" t="s">
        <v>212</v>
      </c>
      <c r="E62" s="176" t="s">
        <v>213</v>
      </c>
      <c r="F62" s="208">
        <v>539</v>
      </c>
      <c r="G62" s="208">
        <v>347</v>
      </c>
      <c r="H62" s="224">
        <v>886</v>
      </c>
      <c r="I62" s="208">
        <v>1</v>
      </c>
      <c r="J62" s="208">
        <v>2</v>
      </c>
      <c r="K62" s="224">
        <v>3</v>
      </c>
      <c r="L62" s="208">
        <v>20</v>
      </c>
      <c r="M62" s="208">
        <v>9</v>
      </c>
      <c r="N62" s="224">
        <v>29</v>
      </c>
      <c r="O62" s="208">
        <v>560</v>
      </c>
      <c r="P62" s="208">
        <v>358</v>
      </c>
      <c r="Q62" s="224">
        <v>918</v>
      </c>
      <c r="R62" s="208">
        <v>27</v>
      </c>
      <c r="S62" s="208">
        <v>40</v>
      </c>
      <c r="T62" s="224">
        <v>67</v>
      </c>
    </row>
    <row r="63" spans="2:20" s="169" customFormat="1" ht="18" customHeight="1" x14ac:dyDescent="0.5">
      <c r="B63" s="175"/>
      <c r="C63" s="175"/>
      <c r="D63" s="175"/>
      <c r="E63" s="175"/>
      <c r="F63" s="175"/>
      <c r="G63" s="175"/>
      <c r="H63" s="313"/>
      <c r="I63" s="175"/>
      <c r="J63" s="175"/>
      <c r="K63" s="313"/>
      <c r="L63" s="175"/>
      <c r="M63" s="175"/>
      <c r="N63" s="313"/>
      <c r="O63" s="175"/>
      <c r="P63" s="175"/>
      <c r="Q63" s="313"/>
      <c r="R63" s="175"/>
      <c r="S63" s="175"/>
      <c r="T63" s="313"/>
    </row>
    <row r="64" spans="2:20" s="169" customFormat="1" ht="28.3" customHeight="1" x14ac:dyDescent="0.25">
      <c r="H64" s="312"/>
      <c r="K64" s="312"/>
      <c r="N64" s="312"/>
      <c r="Q64" s="312"/>
      <c r="T64" s="312"/>
    </row>
    <row r="65" spans="5:20" x14ac:dyDescent="0.4">
      <c r="E65" s="94" t="s">
        <v>214</v>
      </c>
      <c r="F65" s="211">
        <f t="shared" ref="F65:T65" si="3">F21+F35+F57+F60+F62</f>
        <v>50598</v>
      </c>
      <c r="G65" s="211">
        <f t="shared" si="3"/>
        <v>56661</v>
      </c>
      <c r="H65" s="314">
        <f t="shared" si="3"/>
        <v>107259</v>
      </c>
      <c r="I65" s="211">
        <f t="shared" si="3"/>
        <v>58</v>
      </c>
      <c r="J65" s="211">
        <f t="shared" si="3"/>
        <v>55</v>
      </c>
      <c r="K65" s="314">
        <f t="shared" si="3"/>
        <v>113</v>
      </c>
      <c r="L65" s="211">
        <f t="shared" si="3"/>
        <v>3984</v>
      </c>
      <c r="M65" s="211">
        <f t="shared" si="3"/>
        <v>1804</v>
      </c>
      <c r="N65" s="314">
        <f t="shared" si="3"/>
        <v>5788</v>
      </c>
      <c r="O65" s="211">
        <f t="shared" si="3"/>
        <v>54640</v>
      </c>
      <c r="P65" s="211">
        <f t="shared" si="3"/>
        <v>58520</v>
      </c>
      <c r="Q65" s="314">
        <f t="shared" si="3"/>
        <v>113160</v>
      </c>
      <c r="R65" s="211">
        <f t="shared" si="3"/>
        <v>5728</v>
      </c>
      <c r="S65" s="211">
        <f t="shared" si="3"/>
        <v>4146</v>
      </c>
      <c r="T65" s="314">
        <f t="shared" si="3"/>
        <v>9874</v>
      </c>
    </row>
    <row r="66" spans="5:20" x14ac:dyDescent="0.4">
      <c r="E66" s="4" t="s">
        <v>215</v>
      </c>
      <c r="I66" s="254"/>
      <c r="M66" s="254"/>
    </row>
    <row r="67" spans="5:20" x14ac:dyDescent="0.4">
      <c r="E67" s="4" t="s">
        <v>283</v>
      </c>
      <c r="I67" s="254"/>
      <c r="M67" s="254"/>
    </row>
  </sheetData>
  <mergeCells count="13">
    <mergeCell ref="C36:C56"/>
    <mergeCell ref="C57:D57"/>
    <mergeCell ref="O3:Q3"/>
    <mergeCell ref="R3:T3"/>
    <mergeCell ref="C4:C20"/>
    <mergeCell ref="C21:D21"/>
    <mergeCell ref="C22:C34"/>
    <mergeCell ref="C1:Q1"/>
    <mergeCell ref="E3:E4"/>
    <mergeCell ref="F3:H3"/>
    <mergeCell ref="I3:K3"/>
    <mergeCell ref="L3:N3"/>
    <mergeCell ref="C35:D3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7"/>
  <sheetViews>
    <sheetView zoomScale="85" zoomScaleNormal="85" workbookViewId="0">
      <selection activeCell="B1" sqref="A1:IV65536"/>
    </sheetView>
  </sheetViews>
  <sheetFormatPr defaultColWidth="8.83203125" defaultRowHeight="12.3" x14ac:dyDescent="0.4"/>
  <cols>
    <col min="1" max="1" width="27.83203125" bestFit="1" customWidth="1"/>
    <col min="2" max="2" width="4.1640625" customWidth="1"/>
    <col min="3" max="3" width="27" customWidth="1"/>
    <col min="4" max="6" width="14.609375" customWidth="1"/>
    <col min="7" max="7" width="8" customWidth="1"/>
    <col min="8" max="10" width="14.609375" customWidth="1"/>
    <col min="11" max="11" width="7.38671875" customWidth="1"/>
    <col min="12" max="14" width="14.609375" customWidth="1"/>
    <col min="15" max="15" width="7.38671875" customWidth="1"/>
    <col min="16" max="18" width="14.609375" customWidth="1"/>
    <col min="19" max="19" width="8.38671875" customWidth="1"/>
    <col min="20" max="20" width="10.44140625" customWidth="1"/>
    <col min="24" max="28" width="11" style="254" customWidth="1"/>
    <col min="29" max="29" width="15.1640625" customWidth="1"/>
    <col min="30" max="30" width="18.1640625" customWidth="1"/>
  </cols>
  <sheetData>
    <row r="2" spans="1:28" ht="15" x14ac:dyDescent="0.5">
      <c r="C2" s="395" t="s">
        <v>316</v>
      </c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</row>
    <row r="3" spans="1:28" ht="12.6" thickBot="1" x14ac:dyDescent="0.45"/>
    <row r="4" spans="1:28" ht="23.25" customHeight="1" x14ac:dyDescent="0.5">
      <c r="C4" s="406" t="s">
        <v>105</v>
      </c>
      <c r="D4" s="409" t="s">
        <v>98</v>
      </c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357" t="s">
        <v>28</v>
      </c>
      <c r="U4" s="411"/>
      <c r="V4" s="411"/>
      <c r="W4" s="411"/>
      <c r="X4" s="413" t="s">
        <v>99</v>
      </c>
      <c r="Y4" s="414"/>
      <c r="Z4" s="414"/>
      <c r="AA4" s="414"/>
      <c r="AB4" s="255"/>
    </row>
    <row r="5" spans="1:28" s="1" customFormat="1" ht="24.75" customHeight="1" x14ac:dyDescent="0.4">
      <c r="A5" s="111"/>
      <c r="B5" s="111"/>
      <c r="C5" s="407"/>
      <c r="D5" s="417" t="s">
        <v>100</v>
      </c>
      <c r="E5" s="418"/>
      <c r="F5" s="418"/>
      <c r="G5" s="418"/>
      <c r="H5" s="417" t="s">
        <v>101</v>
      </c>
      <c r="I5" s="418"/>
      <c r="J5" s="418"/>
      <c r="K5" s="418"/>
      <c r="L5" s="417" t="s">
        <v>102</v>
      </c>
      <c r="M5" s="418"/>
      <c r="N5" s="418"/>
      <c r="O5" s="418"/>
      <c r="P5" s="417" t="s">
        <v>103</v>
      </c>
      <c r="Q5" s="418"/>
      <c r="R5" s="418"/>
      <c r="S5" s="419"/>
      <c r="T5" s="358"/>
      <c r="U5" s="412"/>
      <c r="V5" s="412"/>
      <c r="W5" s="412"/>
      <c r="X5" s="415"/>
      <c r="Y5" s="416"/>
      <c r="Z5" s="416"/>
      <c r="AA5" s="416"/>
      <c r="AB5" s="255"/>
    </row>
    <row r="6" spans="1:28" s="1" customFormat="1" ht="30.75" customHeight="1" thickBot="1" x14ac:dyDescent="0.45">
      <c r="A6" s="111"/>
      <c r="B6" s="111"/>
      <c r="C6" s="408"/>
      <c r="D6" s="112" t="s">
        <v>84</v>
      </c>
      <c r="E6" s="74" t="s">
        <v>226</v>
      </c>
      <c r="F6" s="74" t="s">
        <v>227</v>
      </c>
      <c r="G6" s="74" t="s">
        <v>28</v>
      </c>
      <c r="H6" s="112" t="s">
        <v>84</v>
      </c>
      <c r="I6" s="74" t="s">
        <v>226</v>
      </c>
      <c r="J6" s="74" t="s">
        <v>227</v>
      </c>
      <c r="K6" s="74" t="s">
        <v>28</v>
      </c>
      <c r="L6" s="112" t="s">
        <v>84</v>
      </c>
      <c r="M6" s="74" t="s">
        <v>226</v>
      </c>
      <c r="N6" s="74" t="s">
        <v>227</v>
      </c>
      <c r="O6" s="74" t="s">
        <v>28</v>
      </c>
      <c r="P6" s="112" t="s">
        <v>84</v>
      </c>
      <c r="Q6" s="74" t="s">
        <v>226</v>
      </c>
      <c r="R6" s="74" t="s">
        <v>227</v>
      </c>
      <c r="S6" s="74" t="s">
        <v>28</v>
      </c>
      <c r="T6" s="73" t="s">
        <v>84</v>
      </c>
      <c r="U6" s="74" t="s">
        <v>226</v>
      </c>
      <c r="V6" s="74" t="s">
        <v>227</v>
      </c>
      <c r="W6" s="75" t="s">
        <v>28</v>
      </c>
      <c r="X6" s="256" t="s">
        <v>84</v>
      </c>
      <c r="Y6" s="257" t="s">
        <v>226</v>
      </c>
      <c r="Z6" s="257" t="s">
        <v>227</v>
      </c>
      <c r="AA6" s="257" t="s">
        <v>28</v>
      </c>
      <c r="AB6" s="259"/>
    </row>
    <row r="7" spans="1:28" s="1" customFormat="1" ht="18" customHeight="1" x14ac:dyDescent="0.35">
      <c r="A7" s="334" t="s">
        <v>109</v>
      </c>
      <c r="B7" s="108" t="s">
        <v>111</v>
      </c>
      <c r="C7" s="113" t="s">
        <v>112</v>
      </c>
      <c r="D7" s="114">
        <v>348</v>
      </c>
      <c r="E7" s="114">
        <v>0</v>
      </c>
      <c r="F7" s="114">
        <v>30</v>
      </c>
      <c r="G7" s="114">
        <v>378</v>
      </c>
      <c r="H7" s="114">
        <v>172</v>
      </c>
      <c r="I7" s="114">
        <v>0</v>
      </c>
      <c r="J7" s="114">
        <v>120</v>
      </c>
      <c r="K7" s="114">
        <v>292</v>
      </c>
      <c r="L7" s="114">
        <v>113</v>
      </c>
      <c r="M7" s="114">
        <v>0</v>
      </c>
      <c r="N7" s="114">
        <v>21</v>
      </c>
      <c r="O7" s="114">
        <v>134</v>
      </c>
      <c r="P7" s="114">
        <v>647</v>
      </c>
      <c r="Q7" s="114">
        <v>0</v>
      </c>
      <c r="R7" s="115">
        <v>24</v>
      </c>
      <c r="S7" s="116">
        <v>671</v>
      </c>
      <c r="T7" s="117">
        <f t="shared" ref="T7:W22" si="0">D7+H7+L7+P7</f>
        <v>1280</v>
      </c>
      <c r="U7" s="114">
        <f t="shared" si="0"/>
        <v>0</v>
      </c>
      <c r="V7" s="114">
        <f t="shared" si="0"/>
        <v>195</v>
      </c>
      <c r="W7" s="116">
        <f t="shared" si="0"/>
        <v>1475</v>
      </c>
      <c r="X7" s="260">
        <v>600</v>
      </c>
      <c r="Y7" s="261">
        <v>0</v>
      </c>
      <c r="Z7" s="262">
        <v>19</v>
      </c>
      <c r="AA7" s="262">
        <v>619</v>
      </c>
      <c r="AB7" s="263"/>
    </row>
    <row r="8" spans="1:28" s="1" customFormat="1" ht="30.6" x14ac:dyDescent="0.35">
      <c r="A8" s="335"/>
      <c r="B8" s="108" t="s">
        <v>113</v>
      </c>
      <c r="C8" s="118" t="s">
        <v>286</v>
      </c>
      <c r="D8" s="119">
        <v>3103</v>
      </c>
      <c r="E8" s="119">
        <v>0</v>
      </c>
      <c r="F8" s="119">
        <v>25</v>
      </c>
      <c r="G8" s="119">
        <v>3128</v>
      </c>
      <c r="H8" s="119">
        <v>2004</v>
      </c>
      <c r="I8" s="119">
        <v>20</v>
      </c>
      <c r="J8" s="119">
        <v>140</v>
      </c>
      <c r="K8" s="119">
        <v>2164</v>
      </c>
      <c r="L8" s="119">
        <v>793</v>
      </c>
      <c r="M8" s="119">
        <v>0</v>
      </c>
      <c r="N8" s="119">
        <v>18</v>
      </c>
      <c r="O8" s="119">
        <v>811</v>
      </c>
      <c r="P8" s="119">
        <v>5647</v>
      </c>
      <c r="Q8" s="119">
        <v>3</v>
      </c>
      <c r="R8" s="120">
        <v>15</v>
      </c>
      <c r="S8" s="121">
        <v>5665</v>
      </c>
      <c r="T8" s="122">
        <f t="shared" si="0"/>
        <v>11547</v>
      </c>
      <c r="U8" s="119">
        <f t="shared" si="0"/>
        <v>23</v>
      </c>
      <c r="V8" s="114">
        <f t="shared" si="0"/>
        <v>198</v>
      </c>
      <c r="W8" s="121">
        <f t="shared" si="0"/>
        <v>11768</v>
      </c>
      <c r="X8" s="264">
        <v>5216</v>
      </c>
      <c r="Y8" s="265">
        <v>2</v>
      </c>
      <c r="Z8" s="266">
        <v>12</v>
      </c>
      <c r="AA8" s="266">
        <v>5230</v>
      </c>
      <c r="AB8" s="263"/>
    </row>
    <row r="9" spans="1:28" s="1" customFormat="1" ht="18" customHeight="1" x14ac:dyDescent="0.35">
      <c r="A9" s="335"/>
      <c r="B9" s="108" t="s">
        <v>114</v>
      </c>
      <c r="C9" s="118" t="s">
        <v>115</v>
      </c>
      <c r="D9" s="119">
        <v>4</v>
      </c>
      <c r="E9" s="119">
        <v>0</v>
      </c>
      <c r="F9" s="119">
        <v>3</v>
      </c>
      <c r="G9" s="119">
        <v>7</v>
      </c>
      <c r="H9" s="119">
        <v>7</v>
      </c>
      <c r="I9" s="119">
        <v>0</v>
      </c>
      <c r="J9" s="119">
        <v>13</v>
      </c>
      <c r="K9" s="119">
        <v>20</v>
      </c>
      <c r="L9" s="119">
        <v>7</v>
      </c>
      <c r="M9" s="119">
        <v>0</v>
      </c>
      <c r="N9" s="119">
        <v>1</v>
      </c>
      <c r="O9" s="119">
        <v>8</v>
      </c>
      <c r="P9" s="119">
        <v>21</v>
      </c>
      <c r="Q9" s="119">
        <v>0</v>
      </c>
      <c r="R9" s="120">
        <v>2</v>
      </c>
      <c r="S9" s="121">
        <v>23</v>
      </c>
      <c r="T9" s="122">
        <f t="shared" si="0"/>
        <v>39</v>
      </c>
      <c r="U9" s="119">
        <f t="shared" si="0"/>
        <v>0</v>
      </c>
      <c r="V9" s="114">
        <f t="shared" si="0"/>
        <v>19</v>
      </c>
      <c r="W9" s="121">
        <f t="shared" si="0"/>
        <v>58</v>
      </c>
      <c r="X9" s="264">
        <v>14</v>
      </c>
      <c r="Y9" s="265">
        <v>0</v>
      </c>
      <c r="Z9" s="266">
        <v>0</v>
      </c>
      <c r="AA9" s="266">
        <v>14</v>
      </c>
      <c r="AB9" s="263"/>
    </row>
    <row r="10" spans="1:28" s="1" customFormat="1" ht="18" customHeight="1" x14ac:dyDescent="0.35">
      <c r="A10" s="335"/>
      <c r="B10" s="108" t="s">
        <v>118</v>
      </c>
      <c r="C10" s="118" t="s">
        <v>119</v>
      </c>
      <c r="D10" s="119">
        <v>41</v>
      </c>
      <c r="E10" s="119">
        <v>0</v>
      </c>
      <c r="F10" s="119">
        <v>8</v>
      </c>
      <c r="G10" s="119">
        <v>49</v>
      </c>
      <c r="H10" s="119">
        <v>49</v>
      </c>
      <c r="I10" s="119">
        <v>0</v>
      </c>
      <c r="J10" s="119">
        <v>22</v>
      </c>
      <c r="K10" s="119">
        <v>71</v>
      </c>
      <c r="L10" s="119">
        <v>23</v>
      </c>
      <c r="M10" s="119">
        <v>0</v>
      </c>
      <c r="N10" s="119">
        <v>9</v>
      </c>
      <c r="O10" s="119">
        <v>32</v>
      </c>
      <c r="P10" s="119">
        <v>50</v>
      </c>
      <c r="Q10" s="119">
        <v>0</v>
      </c>
      <c r="R10" s="120">
        <v>6</v>
      </c>
      <c r="S10" s="121">
        <v>56</v>
      </c>
      <c r="T10" s="122">
        <f t="shared" si="0"/>
        <v>163</v>
      </c>
      <c r="U10" s="119">
        <f t="shared" si="0"/>
        <v>0</v>
      </c>
      <c r="V10" s="114">
        <f t="shared" si="0"/>
        <v>45</v>
      </c>
      <c r="W10" s="121">
        <f t="shared" si="0"/>
        <v>208</v>
      </c>
      <c r="X10" s="264">
        <v>36</v>
      </c>
      <c r="Y10" s="265">
        <v>0</v>
      </c>
      <c r="Z10" s="266">
        <v>4</v>
      </c>
      <c r="AA10" s="266">
        <v>40</v>
      </c>
      <c r="AB10" s="263"/>
    </row>
    <row r="11" spans="1:28" s="1" customFormat="1" ht="18" customHeight="1" x14ac:dyDescent="0.35">
      <c r="A11" s="335"/>
      <c r="B11" s="108" t="s">
        <v>120</v>
      </c>
      <c r="C11" s="118" t="s">
        <v>121</v>
      </c>
      <c r="D11" s="119">
        <v>242</v>
      </c>
      <c r="E11" s="119">
        <v>1</v>
      </c>
      <c r="F11" s="119">
        <v>7</v>
      </c>
      <c r="G11" s="119">
        <v>250</v>
      </c>
      <c r="H11" s="119">
        <v>128</v>
      </c>
      <c r="I11" s="119">
        <v>2</v>
      </c>
      <c r="J11" s="119">
        <v>47</v>
      </c>
      <c r="K11" s="119">
        <v>177</v>
      </c>
      <c r="L11" s="119">
        <v>85</v>
      </c>
      <c r="M11" s="119">
        <v>0</v>
      </c>
      <c r="N11" s="119">
        <v>8</v>
      </c>
      <c r="O11" s="119">
        <v>93</v>
      </c>
      <c r="P11" s="119">
        <v>2396</v>
      </c>
      <c r="Q11" s="119">
        <v>6</v>
      </c>
      <c r="R11" s="120">
        <v>3</v>
      </c>
      <c r="S11" s="121">
        <v>2405</v>
      </c>
      <c r="T11" s="122">
        <f t="shared" si="0"/>
        <v>2851</v>
      </c>
      <c r="U11" s="119">
        <f t="shared" si="0"/>
        <v>9</v>
      </c>
      <c r="V11" s="114">
        <f t="shared" si="0"/>
        <v>65</v>
      </c>
      <c r="W11" s="121">
        <f t="shared" si="0"/>
        <v>2925</v>
      </c>
      <c r="X11" s="264">
        <v>300</v>
      </c>
      <c r="Y11" s="265">
        <v>0</v>
      </c>
      <c r="Z11" s="266">
        <v>1</v>
      </c>
      <c r="AA11" s="266">
        <v>301</v>
      </c>
      <c r="AB11" s="263"/>
    </row>
    <row r="12" spans="1:28" s="1" customFormat="1" ht="18" customHeight="1" x14ac:dyDescent="0.35">
      <c r="A12" s="335"/>
      <c r="B12" s="108" t="s">
        <v>122</v>
      </c>
      <c r="C12" s="118" t="s">
        <v>123</v>
      </c>
      <c r="D12" s="119">
        <v>85</v>
      </c>
      <c r="E12" s="119">
        <v>1</v>
      </c>
      <c r="F12" s="119">
        <v>17</v>
      </c>
      <c r="G12" s="119">
        <v>103</v>
      </c>
      <c r="H12" s="119">
        <v>53</v>
      </c>
      <c r="I12" s="119">
        <v>0</v>
      </c>
      <c r="J12" s="119">
        <v>37</v>
      </c>
      <c r="K12" s="119">
        <v>90</v>
      </c>
      <c r="L12" s="119">
        <v>26</v>
      </c>
      <c r="M12" s="119">
        <v>0</v>
      </c>
      <c r="N12" s="119">
        <v>6</v>
      </c>
      <c r="O12" s="119">
        <v>32</v>
      </c>
      <c r="P12" s="119">
        <v>735</v>
      </c>
      <c r="Q12" s="119">
        <v>1</v>
      </c>
      <c r="R12" s="120">
        <v>8</v>
      </c>
      <c r="S12" s="121">
        <v>744</v>
      </c>
      <c r="T12" s="122">
        <f t="shared" si="0"/>
        <v>899</v>
      </c>
      <c r="U12" s="119">
        <f t="shared" si="0"/>
        <v>2</v>
      </c>
      <c r="V12" s="114">
        <f t="shared" si="0"/>
        <v>68</v>
      </c>
      <c r="W12" s="121">
        <f t="shared" si="0"/>
        <v>969</v>
      </c>
      <c r="X12" s="264">
        <v>82</v>
      </c>
      <c r="Y12" s="265">
        <v>0</v>
      </c>
      <c r="Z12" s="266">
        <v>3</v>
      </c>
      <c r="AA12" s="266">
        <v>85</v>
      </c>
      <c r="AB12" s="263"/>
    </row>
    <row r="13" spans="1:28" s="1" customFormat="1" ht="18" customHeight="1" x14ac:dyDescent="0.35">
      <c r="A13" s="335"/>
      <c r="B13" s="108" t="s">
        <v>124</v>
      </c>
      <c r="C13" s="118" t="s">
        <v>125</v>
      </c>
      <c r="D13" s="119">
        <v>337</v>
      </c>
      <c r="E13" s="119">
        <v>0</v>
      </c>
      <c r="F13" s="119">
        <v>5</v>
      </c>
      <c r="G13" s="119">
        <v>342</v>
      </c>
      <c r="H13" s="119">
        <v>164</v>
      </c>
      <c r="I13" s="119">
        <v>0</v>
      </c>
      <c r="J13" s="119">
        <v>42</v>
      </c>
      <c r="K13" s="119">
        <v>206</v>
      </c>
      <c r="L13" s="119">
        <v>49</v>
      </c>
      <c r="M13" s="119">
        <v>0</v>
      </c>
      <c r="N13" s="119">
        <v>3</v>
      </c>
      <c r="O13" s="119">
        <v>52</v>
      </c>
      <c r="P13" s="119">
        <v>1143</v>
      </c>
      <c r="Q13" s="119">
        <v>1</v>
      </c>
      <c r="R13" s="120">
        <v>1</v>
      </c>
      <c r="S13" s="121">
        <v>1145</v>
      </c>
      <c r="T13" s="122">
        <f t="shared" si="0"/>
        <v>1693</v>
      </c>
      <c r="U13" s="119">
        <f t="shared" si="0"/>
        <v>1</v>
      </c>
      <c r="V13" s="114">
        <f t="shared" si="0"/>
        <v>51</v>
      </c>
      <c r="W13" s="121">
        <f t="shared" si="0"/>
        <v>1745</v>
      </c>
      <c r="X13" s="264">
        <v>752</v>
      </c>
      <c r="Y13" s="265">
        <v>1</v>
      </c>
      <c r="Z13" s="266">
        <v>0</v>
      </c>
      <c r="AA13" s="266">
        <v>753</v>
      </c>
      <c r="AB13" s="263"/>
    </row>
    <row r="14" spans="1:28" s="1" customFormat="1" ht="18" customHeight="1" x14ac:dyDescent="0.35">
      <c r="A14" s="335"/>
      <c r="B14" s="108" t="s">
        <v>126</v>
      </c>
      <c r="C14" s="118" t="s">
        <v>127</v>
      </c>
      <c r="D14" s="119">
        <v>95</v>
      </c>
      <c r="E14" s="119">
        <v>0</v>
      </c>
      <c r="F14" s="119">
        <v>16</v>
      </c>
      <c r="G14" s="119">
        <v>111</v>
      </c>
      <c r="H14" s="119">
        <v>45</v>
      </c>
      <c r="I14" s="119">
        <v>0</v>
      </c>
      <c r="J14" s="119">
        <v>56</v>
      </c>
      <c r="K14" s="119">
        <v>101</v>
      </c>
      <c r="L14" s="119">
        <v>13</v>
      </c>
      <c r="M14" s="119">
        <v>0</v>
      </c>
      <c r="N14" s="119">
        <v>5</v>
      </c>
      <c r="O14" s="119">
        <v>18</v>
      </c>
      <c r="P14" s="119">
        <v>657</v>
      </c>
      <c r="Q14" s="119">
        <v>1</v>
      </c>
      <c r="R14" s="120">
        <v>5</v>
      </c>
      <c r="S14" s="121">
        <v>663</v>
      </c>
      <c r="T14" s="122">
        <f t="shared" si="0"/>
        <v>810</v>
      </c>
      <c r="U14" s="119">
        <f t="shared" si="0"/>
        <v>1</v>
      </c>
      <c r="V14" s="114">
        <f t="shared" si="0"/>
        <v>82</v>
      </c>
      <c r="W14" s="121">
        <f t="shared" si="0"/>
        <v>893</v>
      </c>
      <c r="X14" s="264">
        <v>46</v>
      </c>
      <c r="Y14" s="265">
        <v>0</v>
      </c>
      <c r="Z14" s="266">
        <v>1</v>
      </c>
      <c r="AA14" s="266">
        <v>47</v>
      </c>
      <c r="AB14" s="263"/>
    </row>
    <row r="15" spans="1:28" s="1" customFormat="1" ht="18" customHeight="1" x14ac:dyDescent="0.35">
      <c r="A15" s="335"/>
      <c r="B15" s="108" t="s">
        <v>128</v>
      </c>
      <c r="C15" s="118" t="s">
        <v>129</v>
      </c>
      <c r="D15" s="119">
        <v>175</v>
      </c>
      <c r="E15" s="119">
        <v>0</v>
      </c>
      <c r="F15" s="119">
        <v>10</v>
      </c>
      <c r="G15" s="119">
        <v>185</v>
      </c>
      <c r="H15" s="119">
        <v>104</v>
      </c>
      <c r="I15" s="119">
        <v>0</v>
      </c>
      <c r="J15" s="119">
        <v>21</v>
      </c>
      <c r="K15" s="119">
        <v>125</v>
      </c>
      <c r="L15" s="119">
        <v>73</v>
      </c>
      <c r="M15" s="119">
        <v>0</v>
      </c>
      <c r="N15" s="119">
        <v>5</v>
      </c>
      <c r="O15" s="119">
        <v>78</v>
      </c>
      <c r="P15" s="119">
        <v>246</v>
      </c>
      <c r="Q15" s="119">
        <v>0</v>
      </c>
      <c r="R15" s="120">
        <v>0</v>
      </c>
      <c r="S15" s="121">
        <v>246</v>
      </c>
      <c r="T15" s="122">
        <f t="shared" si="0"/>
        <v>598</v>
      </c>
      <c r="U15" s="119">
        <f t="shared" si="0"/>
        <v>0</v>
      </c>
      <c r="V15" s="114">
        <f t="shared" si="0"/>
        <v>36</v>
      </c>
      <c r="W15" s="121">
        <f t="shared" si="0"/>
        <v>634</v>
      </c>
      <c r="X15" s="264">
        <v>214</v>
      </c>
      <c r="Y15" s="265">
        <v>0</v>
      </c>
      <c r="Z15" s="266">
        <v>0</v>
      </c>
      <c r="AA15" s="266">
        <v>214</v>
      </c>
      <c r="AB15" s="263"/>
    </row>
    <row r="16" spans="1:28" s="1" customFormat="1" ht="18" customHeight="1" x14ac:dyDescent="0.35">
      <c r="A16" s="335"/>
      <c r="B16" s="108" t="s">
        <v>130</v>
      </c>
      <c r="C16" s="118" t="s">
        <v>131</v>
      </c>
      <c r="D16" s="119">
        <v>64</v>
      </c>
      <c r="E16" s="119">
        <v>0</v>
      </c>
      <c r="F16" s="119">
        <v>10</v>
      </c>
      <c r="G16" s="119">
        <v>74</v>
      </c>
      <c r="H16" s="119">
        <v>34</v>
      </c>
      <c r="I16" s="119">
        <v>0</v>
      </c>
      <c r="J16" s="119">
        <v>32</v>
      </c>
      <c r="K16" s="119">
        <v>66</v>
      </c>
      <c r="L16" s="119">
        <v>15</v>
      </c>
      <c r="M16" s="119">
        <v>0</v>
      </c>
      <c r="N16" s="119">
        <v>7</v>
      </c>
      <c r="O16" s="119">
        <v>22</v>
      </c>
      <c r="P16" s="119">
        <v>89</v>
      </c>
      <c r="Q16" s="119">
        <v>0</v>
      </c>
      <c r="R16" s="120">
        <v>3</v>
      </c>
      <c r="S16" s="121">
        <v>92</v>
      </c>
      <c r="T16" s="122">
        <f t="shared" si="0"/>
        <v>202</v>
      </c>
      <c r="U16" s="119">
        <f t="shared" si="0"/>
        <v>0</v>
      </c>
      <c r="V16" s="114">
        <f t="shared" si="0"/>
        <v>52</v>
      </c>
      <c r="W16" s="121">
        <f t="shared" si="0"/>
        <v>254</v>
      </c>
      <c r="X16" s="264">
        <v>64</v>
      </c>
      <c r="Y16" s="265">
        <v>0</v>
      </c>
      <c r="Z16" s="266">
        <v>1</v>
      </c>
      <c r="AA16" s="266">
        <v>65</v>
      </c>
      <c r="AB16" s="263"/>
    </row>
    <row r="17" spans="1:28" s="1" customFormat="1" ht="18" customHeight="1" x14ac:dyDescent="0.35">
      <c r="A17" s="335"/>
      <c r="B17" s="108" t="s">
        <v>133</v>
      </c>
      <c r="C17" s="118" t="s">
        <v>134</v>
      </c>
      <c r="D17" s="119">
        <v>1421</v>
      </c>
      <c r="E17" s="119">
        <v>4</v>
      </c>
      <c r="F17" s="119">
        <v>18</v>
      </c>
      <c r="G17" s="119">
        <v>1443</v>
      </c>
      <c r="H17" s="119">
        <v>882</v>
      </c>
      <c r="I17" s="119">
        <v>0</v>
      </c>
      <c r="J17" s="119">
        <v>139</v>
      </c>
      <c r="K17" s="119">
        <v>1021</v>
      </c>
      <c r="L17" s="119">
        <v>391</v>
      </c>
      <c r="M17" s="119">
        <v>0</v>
      </c>
      <c r="N17" s="119">
        <v>8</v>
      </c>
      <c r="O17" s="119">
        <v>399</v>
      </c>
      <c r="P17" s="119">
        <v>3946</v>
      </c>
      <c r="Q17" s="119">
        <v>0</v>
      </c>
      <c r="R17" s="120">
        <v>23</v>
      </c>
      <c r="S17" s="121">
        <v>3969</v>
      </c>
      <c r="T17" s="122">
        <f t="shared" si="0"/>
        <v>6640</v>
      </c>
      <c r="U17" s="119">
        <f t="shared" si="0"/>
        <v>4</v>
      </c>
      <c r="V17" s="114">
        <f t="shared" si="0"/>
        <v>188</v>
      </c>
      <c r="W17" s="121">
        <f t="shared" si="0"/>
        <v>6832</v>
      </c>
      <c r="X17" s="264">
        <v>3584</v>
      </c>
      <c r="Y17" s="265">
        <v>0</v>
      </c>
      <c r="Z17" s="266">
        <v>14</v>
      </c>
      <c r="AA17" s="266">
        <v>3598</v>
      </c>
      <c r="AB17" s="263"/>
    </row>
    <row r="18" spans="1:28" s="1" customFormat="1" ht="18" customHeight="1" x14ac:dyDescent="0.35">
      <c r="A18" s="335"/>
      <c r="B18" s="108" t="s">
        <v>135</v>
      </c>
      <c r="C18" s="118" t="s">
        <v>136</v>
      </c>
      <c r="D18" s="119">
        <v>203</v>
      </c>
      <c r="E18" s="119">
        <v>0</v>
      </c>
      <c r="F18" s="119">
        <v>14</v>
      </c>
      <c r="G18" s="119">
        <v>217</v>
      </c>
      <c r="H18" s="119">
        <v>156</v>
      </c>
      <c r="I18" s="119">
        <v>0</v>
      </c>
      <c r="J18" s="119">
        <v>29</v>
      </c>
      <c r="K18" s="119">
        <v>185</v>
      </c>
      <c r="L18" s="119">
        <v>109</v>
      </c>
      <c r="M18" s="119">
        <v>0</v>
      </c>
      <c r="N18" s="119">
        <v>4</v>
      </c>
      <c r="O18" s="119">
        <v>113</v>
      </c>
      <c r="P18" s="119">
        <v>409</v>
      </c>
      <c r="Q18" s="119">
        <v>1</v>
      </c>
      <c r="R18" s="120">
        <v>2</v>
      </c>
      <c r="S18" s="121">
        <v>412</v>
      </c>
      <c r="T18" s="122">
        <f t="shared" si="0"/>
        <v>877</v>
      </c>
      <c r="U18" s="119">
        <f t="shared" si="0"/>
        <v>1</v>
      </c>
      <c r="V18" s="114">
        <f t="shared" si="0"/>
        <v>49</v>
      </c>
      <c r="W18" s="121">
        <f t="shared" si="0"/>
        <v>927</v>
      </c>
      <c r="X18" s="264">
        <v>377</v>
      </c>
      <c r="Y18" s="265">
        <v>1</v>
      </c>
      <c r="Z18" s="266">
        <v>2</v>
      </c>
      <c r="AA18" s="266">
        <v>380</v>
      </c>
      <c r="AB18" s="263"/>
    </row>
    <row r="19" spans="1:28" s="1" customFormat="1" ht="18" customHeight="1" x14ac:dyDescent="0.35">
      <c r="A19" s="335"/>
      <c r="B19" s="108" t="s">
        <v>137</v>
      </c>
      <c r="C19" s="118" t="s">
        <v>138</v>
      </c>
      <c r="D19" s="119">
        <v>40</v>
      </c>
      <c r="E19" s="119">
        <v>0</v>
      </c>
      <c r="F19" s="119">
        <v>1</v>
      </c>
      <c r="G19" s="119">
        <v>41</v>
      </c>
      <c r="H19" s="119">
        <v>21</v>
      </c>
      <c r="I19" s="119">
        <v>0</v>
      </c>
      <c r="J19" s="119">
        <v>10</v>
      </c>
      <c r="K19" s="119">
        <v>31</v>
      </c>
      <c r="L19" s="119">
        <v>7</v>
      </c>
      <c r="M19" s="119">
        <v>0</v>
      </c>
      <c r="N19" s="119">
        <v>2</v>
      </c>
      <c r="O19" s="119">
        <v>9</v>
      </c>
      <c r="P19" s="119">
        <v>116</v>
      </c>
      <c r="Q19" s="119">
        <v>0</v>
      </c>
      <c r="R19" s="120">
        <v>2</v>
      </c>
      <c r="S19" s="121">
        <v>118</v>
      </c>
      <c r="T19" s="122">
        <f t="shared" si="0"/>
        <v>184</v>
      </c>
      <c r="U19" s="119">
        <f t="shared" si="0"/>
        <v>0</v>
      </c>
      <c r="V19" s="114">
        <f t="shared" si="0"/>
        <v>15</v>
      </c>
      <c r="W19" s="121">
        <f t="shared" si="0"/>
        <v>199</v>
      </c>
      <c r="X19" s="264">
        <v>66</v>
      </c>
      <c r="Y19" s="265">
        <v>0</v>
      </c>
      <c r="Z19" s="266">
        <v>1</v>
      </c>
      <c r="AA19" s="266">
        <v>67</v>
      </c>
      <c r="AB19" s="263"/>
    </row>
    <row r="20" spans="1:28" s="1" customFormat="1" ht="18" customHeight="1" x14ac:dyDescent="0.35">
      <c r="A20" s="335"/>
      <c r="B20" s="108" t="s">
        <v>139</v>
      </c>
      <c r="C20" s="118" t="s">
        <v>291</v>
      </c>
      <c r="D20" s="119"/>
      <c r="E20" s="119"/>
      <c r="F20" s="119"/>
      <c r="G20" s="119"/>
      <c r="H20" s="119"/>
      <c r="I20" s="119"/>
      <c r="J20" s="119"/>
      <c r="K20" s="119"/>
      <c r="L20" s="119">
        <v>3</v>
      </c>
      <c r="M20" s="119">
        <v>0</v>
      </c>
      <c r="N20" s="119">
        <v>0</v>
      </c>
      <c r="O20" s="119">
        <v>3</v>
      </c>
      <c r="P20" s="119">
        <v>105</v>
      </c>
      <c r="Q20" s="119">
        <v>1</v>
      </c>
      <c r="R20" s="120">
        <v>0</v>
      </c>
      <c r="S20" s="121">
        <v>106</v>
      </c>
      <c r="T20" s="122">
        <f t="shared" si="0"/>
        <v>108</v>
      </c>
      <c r="U20" s="119">
        <f t="shared" si="0"/>
        <v>1</v>
      </c>
      <c r="V20" s="114">
        <f t="shared" si="0"/>
        <v>0</v>
      </c>
      <c r="W20" s="121">
        <f t="shared" si="0"/>
        <v>109</v>
      </c>
      <c r="X20" s="264">
        <v>41</v>
      </c>
      <c r="Y20" s="265">
        <v>0</v>
      </c>
      <c r="Z20" s="266">
        <v>0</v>
      </c>
      <c r="AA20" s="266">
        <v>41</v>
      </c>
      <c r="AB20" s="263"/>
    </row>
    <row r="21" spans="1:28" s="1" customFormat="1" ht="18" customHeight="1" x14ac:dyDescent="0.35">
      <c r="A21" s="335"/>
      <c r="B21" s="108" t="s">
        <v>289</v>
      </c>
      <c r="C21" s="118" t="s">
        <v>290</v>
      </c>
      <c r="D21" s="119">
        <v>301</v>
      </c>
      <c r="E21" s="119">
        <v>0</v>
      </c>
      <c r="F21" s="119">
        <v>13</v>
      </c>
      <c r="G21" s="119">
        <v>314</v>
      </c>
      <c r="H21" s="119">
        <v>122</v>
      </c>
      <c r="I21" s="119">
        <v>0</v>
      </c>
      <c r="J21" s="119">
        <v>66</v>
      </c>
      <c r="K21" s="119">
        <v>188</v>
      </c>
      <c r="L21" s="119">
        <v>44</v>
      </c>
      <c r="M21" s="119">
        <v>0</v>
      </c>
      <c r="N21" s="119">
        <v>4</v>
      </c>
      <c r="O21" s="119">
        <v>48</v>
      </c>
      <c r="P21" s="119">
        <v>697</v>
      </c>
      <c r="Q21" s="119">
        <v>0</v>
      </c>
      <c r="R21" s="120">
        <v>5</v>
      </c>
      <c r="S21" s="121">
        <v>702</v>
      </c>
      <c r="T21" s="122">
        <f t="shared" si="0"/>
        <v>1164</v>
      </c>
      <c r="U21" s="119">
        <f t="shared" si="0"/>
        <v>0</v>
      </c>
      <c r="V21" s="114">
        <f t="shared" si="0"/>
        <v>88</v>
      </c>
      <c r="W21" s="121">
        <f t="shared" si="0"/>
        <v>1252</v>
      </c>
      <c r="X21" s="264">
        <v>619</v>
      </c>
      <c r="Y21" s="265">
        <v>0</v>
      </c>
      <c r="Z21" s="266">
        <v>5</v>
      </c>
      <c r="AA21" s="266">
        <v>624</v>
      </c>
      <c r="AB21" s="263"/>
    </row>
    <row r="22" spans="1:28" s="1" customFormat="1" ht="18" customHeight="1" thickBot="1" x14ac:dyDescent="0.4">
      <c r="A22" s="335"/>
      <c r="B22" s="108" t="s">
        <v>287</v>
      </c>
      <c r="C22" s="118" t="s">
        <v>288</v>
      </c>
      <c r="D22" s="119">
        <v>67</v>
      </c>
      <c r="E22" s="119">
        <v>0</v>
      </c>
      <c r="F22" s="119">
        <v>4</v>
      </c>
      <c r="G22" s="119">
        <v>71</v>
      </c>
      <c r="H22" s="119">
        <v>27</v>
      </c>
      <c r="I22" s="119">
        <v>0</v>
      </c>
      <c r="J22" s="119">
        <v>22</v>
      </c>
      <c r="K22" s="119">
        <v>49</v>
      </c>
      <c r="L22" s="119">
        <v>1</v>
      </c>
      <c r="M22" s="119">
        <v>0</v>
      </c>
      <c r="N22" s="119">
        <v>4</v>
      </c>
      <c r="O22" s="119">
        <v>5</v>
      </c>
      <c r="P22" s="119">
        <v>261</v>
      </c>
      <c r="Q22" s="119">
        <v>1</v>
      </c>
      <c r="R22" s="120">
        <v>1</v>
      </c>
      <c r="S22" s="121">
        <v>263</v>
      </c>
      <c r="T22" s="122">
        <f t="shared" si="0"/>
        <v>356</v>
      </c>
      <c r="U22" s="119">
        <f t="shared" si="0"/>
        <v>1</v>
      </c>
      <c r="V22" s="114">
        <f t="shared" si="0"/>
        <v>31</v>
      </c>
      <c r="W22" s="121">
        <f t="shared" si="0"/>
        <v>388</v>
      </c>
      <c r="X22" s="264">
        <v>24</v>
      </c>
      <c r="Y22" s="265">
        <v>0</v>
      </c>
      <c r="Z22" s="266">
        <v>1</v>
      </c>
      <c r="AA22" s="266">
        <v>25</v>
      </c>
      <c r="AB22" s="263"/>
    </row>
    <row r="23" spans="1:28" s="1" customFormat="1" ht="18" customHeight="1" thickBot="1" x14ac:dyDescent="0.45">
      <c r="A23" s="405"/>
      <c r="B23" s="98"/>
      <c r="C23" s="107" t="s">
        <v>28</v>
      </c>
      <c r="D23" s="127">
        <v>6526</v>
      </c>
      <c r="E23" s="127">
        <v>6</v>
      </c>
      <c r="F23" s="127">
        <v>181</v>
      </c>
      <c r="G23" s="127">
        <v>6713</v>
      </c>
      <c r="H23" s="127">
        <v>3968</v>
      </c>
      <c r="I23" s="127">
        <v>22</v>
      </c>
      <c r="J23" s="127">
        <v>796</v>
      </c>
      <c r="K23" s="127">
        <v>4786</v>
      </c>
      <c r="L23" s="127">
        <v>1752</v>
      </c>
      <c r="M23" s="127">
        <v>0</v>
      </c>
      <c r="N23" s="127">
        <v>105</v>
      </c>
      <c r="O23" s="127">
        <v>1857</v>
      </c>
      <c r="P23" s="127">
        <v>17165</v>
      </c>
      <c r="Q23" s="127">
        <v>15</v>
      </c>
      <c r="R23" s="127">
        <v>100</v>
      </c>
      <c r="S23" s="127">
        <v>17280</v>
      </c>
      <c r="T23" s="129">
        <f t="shared" ref="T23:V58" si="1">D23+H23+L23+P23</f>
        <v>29411</v>
      </c>
      <c r="U23" s="128">
        <f t="shared" si="1"/>
        <v>43</v>
      </c>
      <c r="V23" s="128">
        <f>SUM(V7:V22)</f>
        <v>1182</v>
      </c>
      <c r="W23" s="128">
        <f t="shared" ref="W23:W58" si="2">G23+K23+O23+S23</f>
        <v>30636</v>
      </c>
      <c r="X23" s="267">
        <v>12035</v>
      </c>
      <c r="Y23" s="268">
        <v>4</v>
      </c>
      <c r="Z23" s="268">
        <f>SUM(Z7:Z22)</f>
        <v>64</v>
      </c>
      <c r="AA23" s="268">
        <v>12103</v>
      </c>
      <c r="AB23" s="269"/>
    </row>
    <row r="24" spans="1:28" s="1" customFormat="1" ht="18" customHeight="1" x14ac:dyDescent="0.35">
      <c r="A24" s="404" t="s">
        <v>140</v>
      </c>
      <c r="B24" s="108" t="s">
        <v>141</v>
      </c>
      <c r="C24" s="113" t="s">
        <v>142</v>
      </c>
      <c r="D24" s="130">
        <v>225</v>
      </c>
      <c r="E24" s="130">
        <v>1</v>
      </c>
      <c r="F24" s="130">
        <v>19</v>
      </c>
      <c r="G24" s="130">
        <v>245</v>
      </c>
      <c r="H24" s="130">
        <v>169</v>
      </c>
      <c r="I24" s="130">
        <v>0</v>
      </c>
      <c r="J24" s="130">
        <v>54</v>
      </c>
      <c r="K24" s="130">
        <v>223</v>
      </c>
      <c r="L24" s="130">
        <v>43</v>
      </c>
      <c r="M24" s="130">
        <v>0</v>
      </c>
      <c r="N24" s="130">
        <v>12</v>
      </c>
      <c r="O24" s="130">
        <v>55</v>
      </c>
      <c r="P24" s="130">
        <v>308</v>
      </c>
      <c r="Q24" s="130">
        <v>1</v>
      </c>
      <c r="R24" s="131">
        <v>3</v>
      </c>
      <c r="S24" s="132">
        <v>312</v>
      </c>
      <c r="T24" s="133">
        <f t="shared" si="1"/>
        <v>745</v>
      </c>
      <c r="U24" s="130">
        <f t="shared" si="1"/>
        <v>2</v>
      </c>
      <c r="V24" s="130">
        <f t="shared" si="1"/>
        <v>88</v>
      </c>
      <c r="W24" s="132">
        <f t="shared" si="2"/>
        <v>835</v>
      </c>
      <c r="X24" s="270">
        <v>296</v>
      </c>
      <c r="Y24" s="271">
        <v>0</v>
      </c>
      <c r="Z24" s="272">
        <v>3</v>
      </c>
      <c r="AA24" s="272">
        <v>299</v>
      </c>
      <c r="AB24" s="263"/>
    </row>
    <row r="25" spans="1:28" s="1" customFormat="1" ht="15.6" x14ac:dyDescent="0.35">
      <c r="A25" s="335"/>
      <c r="B25" s="108" t="s">
        <v>144</v>
      </c>
      <c r="C25" s="118" t="s">
        <v>145</v>
      </c>
      <c r="D25" s="119">
        <v>1570</v>
      </c>
      <c r="E25" s="119">
        <v>1</v>
      </c>
      <c r="F25" s="119">
        <v>56</v>
      </c>
      <c r="G25" s="119">
        <v>1627</v>
      </c>
      <c r="H25" s="119">
        <v>676</v>
      </c>
      <c r="I25" s="119">
        <v>0</v>
      </c>
      <c r="J25" s="119">
        <v>311</v>
      </c>
      <c r="K25" s="119">
        <v>987</v>
      </c>
      <c r="L25" s="119">
        <v>309</v>
      </c>
      <c r="M25" s="119">
        <v>0</v>
      </c>
      <c r="N25" s="119">
        <v>45</v>
      </c>
      <c r="O25" s="119">
        <v>354</v>
      </c>
      <c r="P25" s="119">
        <v>3464</v>
      </c>
      <c r="Q25" s="119">
        <v>4</v>
      </c>
      <c r="R25" s="120">
        <v>45</v>
      </c>
      <c r="S25" s="121">
        <v>3513</v>
      </c>
      <c r="T25" s="122">
        <f t="shared" si="1"/>
        <v>6019</v>
      </c>
      <c r="U25" s="119">
        <f t="shared" si="1"/>
        <v>5</v>
      </c>
      <c r="V25" s="119">
        <f t="shared" si="1"/>
        <v>457</v>
      </c>
      <c r="W25" s="121">
        <f t="shared" si="2"/>
        <v>6481</v>
      </c>
      <c r="X25" s="264">
        <v>3204</v>
      </c>
      <c r="Y25" s="265">
        <v>4</v>
      </c>
      <c r="Z25" s="266">
        <v>37</v>
      </c>
      <c r="AA25" s="266">
        <v>3245</v>
      </c>
      <c r="AB25" s="263"/>
    </row>
    <row r="26" spans="1:28" s="1" customFormat="1" ht="18" customHeight="1" x14ac:dyDescent="0.35">
      <c r="A26" s="335"/>
      <c r="B26" s="108" t="s">
        <v>146</v>
      </c>
      <c r="C26" s="118" t="s">
        <v>147</v>
      </c>
      <c r="D26" s="119">
        <v>99</v>
      </c>
      <c r="E26" s="119">
        <v>0</v>
      </c>
      <c r="F26" s="119">
        <v>11</v>
      </c>
      <c r="G26" s="119">
        <v>110</v>
      </c>
      <c r="H26" s="119">
        <v>76</v>
      </c>
      <c r="I26" s="119">
        <v>0</v>
      </c>
      <c r="J26" s="119">
        <v>80</v>
      </c>
      <c r="K26" s="119">
        <v>156</v>
      </c>
      <c r="L26" s="119">
        <v>21</v>
      </c>
      <c r="M26" s="119">
        <v>0</v>
      </c>
      <c r="N26" s="119">
        <v>6</v>
      </c>
      <c r="O26" s="119">
        <v>27</v>
      </c>
      <c r="P26" s="119">
        <v>135</v>
      </c>
      <c r="Q26" s="119">
        <v>1</v>
      </c>
      <c r="R26" s="120">
        <v>5</v>
      </c>
      <c r="S26" s="121">
        <v>141</v>
      </c>
      <c r="T26" s="122">
        <f t="shared" si="1"/>
        <v>331</v>
      </c>
      <c r="U26" s="119">
        <f t="shared" si="1"/>
        <v>1</v>
      </c>
      <c r="V26" s="119">
        <f t="shared" si="1"/>
        <v>102</v>
      </c>
      <c r="W26" s="121">
        <f t="shared" si="2"/>
        <v>434</v>
      </c>
      <c r="X26" s="264">
        <v>123</v>
      </c>
      <c r="Y26" s="265">
        <v>1</v>
      </c>
      <c r="Z26" s="266">
        <v>4</v>
      </c>
      <c r="AA26" s="266">
        <v>128</v>
      </c>
      <c r="AB26" s="263"/>
    </row>
    <row r="27" spans="1:28" s="1" customFormat="1" ht="18" customHeight="1" x14ac:dyDescent="0.35">
      <c r="A27" s="335"/>
      <c r="B27" s="108" t="s">
        <v>148</v>
      </c>
      <c r="C27" s="118" t="s">
        <v>149</v>
      </c>
      <c r="D27" s="119">
        <v>144</v>
      </c>
      <c r="E27" s="119">
        <v>0</v>
      </c>
      <c r="F27" s="119">
        <v>12</v>
      </c>
      <c r="G27" s="119">
        <v>156</v>
      </c>
      <c r="H27" s="119">
        <v>121</v>
      </c>
      <c r="I27" s="119">
        <v>1</v>
      </c>
      <c r="J27" s="119">
        <v>27</v>
      </c>
      <c r="K27" s="119">
        <v>149</v>
      </c>
      <c r="L27" s="119">
        <v>45</v>
      </c>
      <c r="M27" s="119">
        <v>0</v>
      </c>
      <c r="N27" s="119">
        <v>8</v>
      </c>
      <c r="O27" s="119">
        <v>53</v>
      </c>
      <c r="P27" s="119">
        <v>100</v>
      </c>
      <c r="Q27" s="119">
        <v>0</v>
      </c>
      <c r="R27" s="120">
        <v>2</v>
      </c>
      <c r="S27" s="121">
        <v>102</v>
      </c>
      <c r="T27" s="122">
        <f t="shared" si="1"/>
        <v>410</v>
      </c>
      <c r="U27" s="119">
        <f t="shared" si="1"/>
        <v>1</v>
      </c>
      <c r="V27" s="119">
        <f t="shared" si="1"/>
        <v>49</v>
      </c>
      <c r="W27" s="121">
        <f t="shared" si="2"/>
        <v>460</v>
      </c>
      <c r="X27" s="264">
        <v>95</v>
      </c>
      <c r="Y27" s="265">
        <v>0</v>
      </c>
      <c r="Z27" s="266">
        <v>0</v>
      </c>
      <c r="AA27" s="266">
        <v>95</v>
      </c>
      <c r="AB27" s="263"/>
    </row>
    <row r="28" spans="1:28" s="1" customFormat="1" ht="18" customHeight="1" x14ac:dyDescent="0.35">
      <c r="A28" s="335"/>
      <c r="B28" s="108" t="s">
        <v>150</v>
      </c>
      <c r="C28" s="118" t="s">
        <v>151</v>
      </c>
      <c r="D28" s="119">
        <v>150</v>
      </c>
      <c r="E28" s="119">
        <v>0</v>
      </c>
      <c r="F28" s="119">
        <v>11</v>
      </c>
      <c r="G28" s="119">
        <v>161</v>
      </c>
      <c r="H28" s="119">
        <v>121</v>
      </c>
      <c r="I28" s="119">
        <v>0</v>
      </c>
      <c r="J28" s="119">
        <v>43</v>
      </c>
      <c r="K28" s="119">
        <v>164</v>
      </c>
      <c r="L28" s="119">
        <v>51</v>
      </c>
      <c r="M28" s="119">
        <v>0</v>
      </c>
      <c r="N28" s="119">
        <v>4</v>
      </c>
      <c r="O28" s="119">
        <v>55</v>
      </c>
      <c r="P28" s="119">
        <v>178</v>
      </c>
      <c r="Q28" s="119">
        <v>0</v>
      </c>
      <c r="R28" s="120">
        <v>7</v>
      </c>
      <c r="S28" s="121">
        <v>185</v>
      </c>
      <c r="T28" s="122">
        <f t="shared" si="1"/>
        <v>500</v>
      </c>
      <c r="U28" s="119">
        <f t="shared" si="1"/>
        <v>0</v>
      </c>
      <c r="V28" s="119">
        <f t="shared" si="1"/>
        <v>65</v>
      </c>
      <c r="W28" s="121">
        <f t="shared" si="2"/>
        <v>565</v>
      </c>
      <c r="X28" s="264">
        <v>171</v>
      </c>
      <c r="Y28" s="265">
        <v>0</v>
      </c>
      <c r="Z28" s="266">
        <v>5</v>
      </c>
      <c r="AA28" s="266">
        <v>176</v>
      </c>
      <c r="AB28" s="263"/>
    </row>
    <row r="29" spans="1:28" s="1" customFormat="1" ht="24.75" customHeight="1" x14ac:dyDescent="0.35">
      <c r="A29" s="335"/>
      <c r="B29" s="108" t="s">
        <v>152</v>
      </c>
      <c r="C29" s="118" t="s">
        <v>153</v>
      </c>
      <c r="D29" s="119">
        <v>147</v>
      </c>
      <c r="E29" s="119">
        <v>0</v>
      </c>
      <c r="F29" s="119">
        <v>9</v>
      </c>
      <c r="G29" s="119">
        <v>156</v>
      </c>
      <c r="H29" s="119">
        <v>100</v>
      </c>
      <c r="I29" s="119">
        <v>1</v>
      </c>
      <c r="J29" s="119">
        <v>35</v>
      </c>
      <c r="K29" s="119">
        <v>136</v>
      </c>
      <c r="L29" s="119">
        <v>48</v>
      </c>
      <c r="M29" s="119">
        <v>0</v>
      </c>
      <c r="N29" s="119">
        <v>2</v>
      </c>
      <c r="O29" s="119">
        <v>50</v>
      </c>
      <c r="P29" s="119">
        <v>86</v>
      </c>
      <c r="Q29" s="119">
        <v>1</v>
      </c>
      <c r="R29" s="120">
        <v>3</v>
      </c>
      <c r="S29" s="121">
        <v>90</v>
      </c>
      <c r="T29" s="122">
        <f t="shared" si="1"/>
        <v>381</v>
      </c>
      <c r="U29" s="119">
        <f t="shared" si="1"/>
        <v>2</v>
      </c>
      <c r="V29" s="119">
        <f t="shared" si="1"/>
        <v>49</v>
      </c>
      <c r="W29" s="121">
        <f t="shared" si="2"/>
        <v>432</v>
      </c>
      <c r="X29" s="264">
        <v>77</v>
      </c>
      <c r="Y29" s="265">
        <v>1</v>
      </c>
      <c r="Z29" s="266">
        <v>3</v>
      </c>
      <c r="AA29" s="266">
        <v>81</v>
      </c>
      <c r="AB29" s="263"/>
    </row>
    <row r="30" spans="1:28" s="1" customFormat="1" ht="18" customHeight="1" x14ac:dyDescent="0.35">
      <c r="A30" s="335"/>
      <c r="B30" s="108" t="s">
        <v>154</v>
      </c>
      <c r="C30" s="118" t="s">
        <v>155</v>
      </c>
      <c r="D30" s="119">
        <v>284</v>
      </c>
      <c r="E30" s="119">
        <v>0</v>
      </c>
      <c r="F30" s="119">
        <v>12</v>
      </c>
      <c r="G30" s="119">
        <v>296</v>
      </c>
      <c r="H30" s="119">
        <v>145</v>
      </c>
      <c r="I30" s="119">
        <v>0</v>
      </c>
      <c r="J30" s="119">
        <v>53</v>
      </c>
      <c r="K30" s="119">
        <v>198</v>
      </c>
      <c r="L30" s="119">
        <v>36</v>
      </c>
      <c r="M30" s="119">
        <v>0</v>
      </c>
      <c r="N30" s="119">
        <v>10</v>
      </c>
      <c r="O30" s="119">
        <v>46</v>
      </c>
      <c r="P30" s="119">
        <v>459</v>
      </c>
      <c r="Q30" s="119">
        <v>0</v>
      </c>
      <c r="R30" s="120">
        <v>4</v>
      </c>
      <c r="S30" s="121">
        <v>463</v>
      </c>
      <c r="T30" s="122">
        <f t="shared" si="1"/>
        <v>924</v>
      </c>
      <c r="U30" s="119">
        <f t="shared" si="1"/>
        <v>0</v>
      </c>
      <c r="V30" s="119">
        <f t="shared" si="1"/>
        <v>79</v>
      </c>
      <c r="W30" s="121">
        <f t="shared" si="2"/>
        <v>1003</v>
      </c>
      <c r="X30" s="264">
        <v>440</v>
      </c>
      <c r="Y30" s="265">
        <v>0</v>
      </c>
      <c r="Z30" s="266">
        <v>2</v>
      </c>
      <c r="AA30" s="266">
        <v>442</v>
      </c>
      <c r="AB30" s="263"/>
    </row>
    <row r="31" spans="1:28" s="1" customFormat="1" ht="18" customHeight="1" x14ac:dyDescent="0.35">
      <c r="A31" s="335"/>
      <c r="B31" s="108" t="s">
        <v>156</v>
      </c>
      <c r="C31" s="118" t="s">
        <v>157</v>
      </c>
      <c r="D31" s="119">
        <v>1014</v>
      </c>
      <c r="E31" s="119">
        <v>0</v>
      </c>
      <c r="F31" s="119">
        <v>32</v>
      </c>
      <c r="G31" s="119">
        <v>1046</v>
      </c>
      <c r="H31" s="119">
        <v>453</v>
      </c>
      <c r="I31" s="119">
        <v>0</v>
      </c>
      <c r="J31" s="119">
        <v>141</v>
      </c>
      <c r="K31" s="119">
        <v>594</v>
      </c>
      <c r="L31" s="119">
        <v>195</v>
      </c>
      <c r="M31" s="119">
        <v>0</v>
      </c>
      <c r="N31" s="119">
        <v>30</v>
      </c>
      <c r="O31" s="119">
        <v>225</v>
      </c>
      <c r="P31" s="119">
        <v>3192</v>
      </c>
      <c r="Q31" s="119">
        <v>1</v>
      </c>
      <c r="R31" s="120">
        <v>10</v>
      </c>
      <c r="S31" s="121">
        <v>3203</v>
      </c>
      <c r="T31" s="122">
        <f t="shared" si="1"/>
        <v>4854</v>
      </c>
      <c r="U31" s="119">
        <f t="shared" si="1"/>
        <v>1</v>
      </c>
      <c r="V31" s="119">
        <f t="shared" si="1"/>
        <v>213</v>
      </c>
      <c r="W31" s="121">
        <f t="shared" si="2"/>
        <v>5068</v>
      </c>
      <c r="X31" s="264">
        <v>2518</v>
      </c>
      <c r="Y31" s="265">
        <v>0</v>
      </c>
      <c r="Z31" s="266">
        <v>9</v>
      </c>
      <c r="AA31" s="266">
        <v>2527</v>
      </c>
      <c r="AB31" s="263"/>
    </row>
    <row r="32" spans="1:28" s="1" customFormat="1" ht="18" customHeight="1" x14ac:dyDescent="0.35">
      <c r="A32" s="335"/>
      <c r="B32" s="108" t="s">
        <v>158</v>
      </c>
      <c r="C32" s="118" t="s">
        <v>159</v>
      </c>
      <c r="D32" s="119">
        <v>349</v>
      </c>
      <c r="E32" s="119">
        <v>1</v>
      </c>
      <c r="F32" s="119">
        <v>15</v>
      </c>
      <c r="G32" s="119">
        <v>365</v>
      </c>
      <c r="H32" s="119">
        <v>185</v>
      </c>
      <c r="I32" s="119">
        <v>0</v>
      </c>
      <c r="J32" s="119">
        <v>51</v>
      </c>
      <c r="K32" s="119">
        <v>236</v>
      </c>
      <c r="L32" s="119">
        <v>61</v>
      </c>
      <c r="M32" s="119">
        <v>1</v>
      </c>
      <c r="N32" s="119">
        <v>7</v>
      </c>
      <c r="O32" s="119">
        <v>69</v>
      </c>
      <c r="P32" s="119">
        <v>324</v>
      </c>
      <c r="Q32" s="119">
        <v>0</v>
      </c>
      <c r="R32" s="120">
        <v>4</v>
      </c>
      <c r="S32" s="121">
        <v>328</v>
      </c>
      <c r="T32" s="122">
        <f t="shared" si="1"/>
        <v>919</v>
      </c>
      <c r="U32" s="119">
        <f t="shared" si="1"/>
        <v>2</v>
      </c>
      <c r="V32" s="119">
        <f t="shared" si="1"/>
        <v>77</v>
      </c>
      <c r="W32" s="121">
        <f t="shared" si="2"/>
        <v>998</v>
      </c>
      <c r="X32" s="264">
        <v>290</v>
      </c>
      <c r="Y32" s="265">
        <v>0</v>
      </c>
      <c r="Z32" s="266">
        <v>0</v>
      </c>
      <c r="AA32" s="266">
        <v>290</v>
      </c>
      <c r="AB32" s="263"/>
    </row>
    <row r="33" spans="1:28" s="1" customFormat="1" ht="18" customHeight="1" x14ac:dyDescent="0.35">
      <c r="A33" s="335"/>
      <c r="B33" s="108" t="s">
        <v>160</v>
      </c>
      <c r="C33" s="118" t="s">
        <v>161</v>
      </c>
      <c r="D33" s="119">
        <v>435</v>
      </c>
      <c r="E33" s="119">
        <v>0</v>
      </c>
      <c r="F33" s="119">
        <v>18</v>
      </c>
      <c r="G33" s="119">
        <v>453</v>
      </c>
      <c r="H33" s="119">
        <v>188</v>
      </c>
      <c r="I33" s="119">
        <v>0</v>
      </c>
      <c r="J33" s="119">
        <v>108</v>
      </c>
      <c r="K33" s="119">
        <v>296</v>
      </c>
      <c r="L33" s="119">
        <v>57</v>
      </c>
      <c r="M33" s="119">
        <v>0</v>
      </c>
      <c r="N33" s="119">
        <v>13</v>
      </c>
      <c r="O33" s="119">
        <v>70</v>
      </c>
      <c r="P33" s="119">
        <v>1138</v>
      </c>
      <c r="Q33" s="119">
        <v>0</v>
      </c>
      <c r="R33" s="120">
        <v>20</v>
      </c>
      <c r="S33" s="121">
        <v>1158</v>
      </c>
      <c r="T33" s="122">
        <f t="shared" si="1"/>
        <v>1818</v>
      </c>
      <c r="U33" s="119">
        <f t="shared" si="1"/>
        <v>0</v>
      </c>
      <c r="V33" s="119">
        <f t="shared" si="1"/>
        <v>159</v>
      </c>
      <c r="W33" s="121">
        <f t="shared" si="2"/>
        <v>1977</v>
      </c>
      <c r="X33" s="264">
        <v>1033</v>
      </c>
      <c r="Y33" s="265">
        <v>0</v>
      </c>
      <c r="Z33" s="266">
        <v>17</v>
      </c>
      <c r="AA33" s="266">
        <v>1050</v>
      </c>
      <c r="AB33" s="263"/>
    </row>
    <row r="34" spans="1:28" s="1" customFormat="1" ht="18" customHeight="1" x14ac:dyDescent="0.35">
      <c r="A34" s="335"/>
      <c r="B34" s="108" t="s">
        <v>162</v>
      </c>
      <c r="C34" s="118" t="s">
        <v>163</v>
      </c>
      <c r="D34" s="119">
        <v>937</v>
      </c>
      <c r="E34" s="119">
        <v>2</v>
      </c>
      <c r="F34" s="119">
        <v>28</v>
      </c>
      <c r="G34" s="119">
        <v>967</v>
      </c>
      <c r="H34" s="119">
        <v>443</v>
      </c>
      <c r="I34" s="119">
        <v>0</v>
      </c>
      <c r="J34" s="119">
        <v>77</v>
      </c>
      <c r="K34" s="119">
        <v>520</v>
      </c>
      <c r="L34" s="119">
        <v>191</v>
      </c>
      <c r="M34" s="119">
        <v>1</v>
      </c>
      <c r="N34" s="119">
        <v>18</v>
      </c>
      <c r="O34" s="119">
        <v>210</v>
      </c>
      <c r="P34" s="119">
        <v>2161</v>
      </c>
      <c r="Q34" s="119">
        <v>1</v>
      </c>
      <c r="R34" s="120">
        <v>12</v>
      </c>
      <c r="S34" s="121">
        <v>2174</v>
      </c>
      <c r="T34" s="122">
        <f t="shared" si="1"/>
        <v>3732</v>
      </c>
      <c r="U34" s="119">
        <f t="shared" si="1"/>
        <v>4</v>
      </c>
      <c r="V34" s="119">
        <f t="shared" si="1"/>
        <v>135</v>
      </c>
      <c r="W34" s="121">
        <f t="shared" si="2"/>
        <v>3871</v>
      </c>
      <c r="X34" s="264">
        <v>2032</v>
      </c>
      <c r="Y34" s="265">
        <v>1</v>
      </c>
      <c r="Z34" s="266">
        <v>8</v>
      </c>
      <c r="AA34" s="266">
        <v>2041</v>
      </c>
      <c r="AB34" s="263"/>
    </row>
    <row r="35" spans="1:28" s="1" customFormat="1" ht="18" customHeight="1" x14ac:dyDescent="0.35">
      <c r="A35" s="335"/>
      <c r="B35" s="108" t="s">
        <v>164</v>
      </c>
      <c r="C35" s="118" t="s">
        <v>165</v>
      </c>
      <c r="D35" s="119">
        <v>416</v>
      </c>
      <c r="E35" s="119">
        <v>1</v>
      </c>
      <c r="F35" s="119">
        <v>22</v>
      </c>
      <c r="G35" s="119">
        <v>439</v>
      </c>
      <c r="H35" s="119">
        <v>184</v>
      </c>
      <c r="I35" s="119">
        <v>1</v>
      </c>
      <c r="J35" s="119">
        <v>83</v>
      </c>
      <c r="K35" s="119">
        <v>268</v>
      </c>
      <c r="L35" s="119">
        <v>69</v>
      </c>
      <c r="M35" s="119">
        <v>0</v>
      </c>
      <c r="N35" s="119">
        <v>20</v>
      </c>
      <c r="O35" s="119">
        <v>89</v>
      </c>
      <c r="P35" s="119">
        <v>1052</v>
      </c>
      <c r="Q35" s="119">
        <v>0</v>
      </c>
      <c r="R35" s="120">
        <v>12</v>
      </c>
      <c r="S35" s="121">
        <v>1064</v>
      </c>
      <c r="T35" s="122">
        <f t="shared" si="1"/>
        <v>1721</v>
      </c>
      <c r="U35" s="119">
        <f t="shared" si="1"/>
        <v>2</v>
      </c>
      <c r="V35" s="119">
        <f t="shared" si="1"/>
        <v>137</v>
      </c>
      <c r="W35" s="121">
        <f t="shared" si="2"/>
        <v>1860</v>
      </c>
      <c r="X35" s="264">
        <v>970</v>
      </c>
      <c r="Y35" s="265">
        <v>0</v>
      </c>
      <c r="Z35" s="266">
        <v>9</v>
      </c>
      <c r="AA35" s="266">
        <v>979</v>
      </c>
      <c r="AB35" s="263"/>
    </row>
    <row r="36" spans="1:28" s="1" customFormat="1" ht="18" customHeight="1" thickBot="1" x14ac:dyDescent="0.4">
      <c r="A36" s="335"/>
      <c r="B36" s="108" t="s">
        <v>166</v>
      </c>
      <c r="C36" s="118" t="s">
        <v>167</v>
      </c>
      <c r="D36" s="119">
        <v>472</v>
      </c>
      <c r="E36" s="119">
        <v>0</v>
      </c>
      <c r="F36" s="119">
        <v>15</v>
      </c>
      <c r="G36" s="119">
        <v>487</v>
      </c>
      <c r="H36" s="119">
        <v>210</v>
      </c>
      <c r="I36" s="119">
        <v>0</v>
      </c>
      <c r="J36" s="119">
        <v>64</v>
      </c>
      <c r="K36" s="119">
        <v>274</v>
      </c>
      <c r="L36" s="119">
        <v>79</v>
      </c>
      <c r="M36" s="119">
        <v>0</v>
      </c>
      <c r="N36" s="119">
        <v>12</v>
      </c>
      <c r="O36" s="119">
        <v>91</v>
      </c>
      <c r="P36" s="119">
        <v>1014</v>
      </c>
      <c r="Q36" s="119">
        <v>0</v>
      </c>
      <c r="R36" s="120">
        <v>11</v>
      </c>
      <c r="S36" s="121">
        <v>1025</v>
      </c>
      <c r="T36" s="122">
        <f t="shared" si="1"/>
        <v>1775</v>
      </c>
      <c r="U36" s="119">
        <f t="shared" si="1"/>
        <v>0</v>
      </c>
      <c r="V36" s="119">
        <f t="shared" si="1"/>
        <v>102</v>
      </c>
      <c r="W36" s="121">
        <f t="shared" si="2"/>
        <v>1877</v>
      </c>
      <c r="X36" s="264">
        <v>948</v>
      </c>
      <c r="Y36" s="265">
        <v>0</v>
      </c>
      <c r="Z36" s="266">
        <v>8</v>
      </c>
      <c r="AA36" s="266">
        <v>956</v>
      </c>
      <c r="AB36" s="263"/>
    </row>
    <row r="37" spans="1:28" s="1" customFormat="1" ht="18" customHeight="1" thickBot="1" x14ac:dyDescent="0.45">
      <c r="A37" s="405" t="s">
        <v>140</v>
      </c>
      <c r="B37" s="108"/>
      <c r="C37" s="107" t="s">
        <v>28</v>
      </c>
      <c r="D37" s="127">
        <v>6242</v>
      </c>
      <c r="E37" s="127">
        <v>6</v>
      </c>
      <c r="F37" s="127">
        <v>260</v>
      </c>
      <c r="G37" s="127">
        <v>6508</v>
      </c>
      <c r="H37" s="127">
        <v>3071</v>
      </c>
      <c r="I37" s="127">
        <v>3</v>
      </c>
      <c r="J37" s="127">
        <v>1127</v>
      </c>
      <c r="K37" s="127">
        <v>4201</v>
      </c>
      <c r="L37" s="127">
        <v>1205</v>
      </c>
      <c r="M37" s="127">
        <v>2</v>
      </c>
      <c r="N37" s="127">
        <v>187</v>
      </c>
      <c r="O37" s="127">
        <v>1394</v>
      </c>
      <c r="P37" s="127">
        <v>13611</v>
      </c>
      <c r="Q37" s="127">
        <v>9</v>
      </c>
      <c r="R37" s="134">
        <v>138</v>
      </c>
      <c r="S37" s="128">
        <v>13758</v>
      </c>
      <c r="T37" s="129">
        <f t="shared" si="1"/>
        <v>24129</v>
      </c>
      <c r="U37" s="128">
        <f t="shared" si="1"/>
        <v>20</v>
      </c>
      <c r="V37" s="128">
        <f>SUM(V24:V36)</f>
        <v>1712</v>
      </c>
      <c r="W37" s="128">
        <f t="shared" si="2"/>
        <v>25861</v>
      </c>
      <c r="X37" s="267">
        <v>12197</v>
      </c>
      <c r="Y37" s="268">
        <v>7</v>
      </c>
      <c r="Z37" s="268">
        <v>105</v>
      </c>
      <c r="AA37" s="268">
        <v>12309</v>
      </c>
      <c r="AB37" s="269"/>
    </row>
    <row r="38" spans="1:28" s="1" customFormat="1" ht="20.399999999999999" x14ac:dyDescent="0.35">
      <c r="A38" s="404" t="s">
        <v>168</v>
      </c>
      <c r="B38" s="135" t="s">
        <v>169</v>
      </c>
      <c r="C38" s="113" t="s">
        <v>170</v>
      </c>
      <c r="D38" s="114">
        <v>63</v>
      </c>
      <c r="E38" s="114">
        <v>0</v>
      </c>
      <c r="F38" s="114">
        <v>6</v>
      </c>
      <c r="G38" s="114">
        <v>69</v>
      </c>
      <c r="H38" s="114">
        <v>41</v>
      </c>
      <c r="I38" s="114">
        <v>0</v>
      </c>
      <c r="J38" s="114">
        <v>26</v>
      </c>
      <c r="K38" s="114">
        <v>67</v>
      </c>
      <c r="L38" s="114">
        <v>28</v>
      </c>
      <c r="M38" s="114">
        <v>0</v>
      </c>
      <c r="N38" s="114">
        <v>6</v>
      </c>
      <c r="O38" s="114">
        <v>34</v>
      </c>
      <c r="P38" s="114">
        <v>83</v>
      </c>
      <c r="Q38" s="114">
        <v>0</v>
      </c>
      <c r="R38" s="115">
        <v>1</v>
      </c>
      <c r="S38" s="116">
        <v>84</v>
      </c>
      <c r="T38" s="117">
        <f t="shared" si="1"/>
        <v>215</v>
      </c>
      <c r="U38" s="114">
        <f t="shared" si="1"/>
        <v>0</v>
      </c>
      <c r="V38" s="114">
        <f t="shared" si="1"/>
        <v>39</v>
      </c>
      <c r="W38" s="116">
        <f t="shared" si="2"/>
        <v>254</v>
      </c>
      <c r="X38" s="260">
        <v>64</v>
      </c>
      <c r="Y38" s="261">
        <v>0</v>
      </c>
      <c r="Z38" s="262">
        <v>0</v>
      </c>
      <c r="AA38" s="262">
        <v>64</v>
      </c>
      <c r="AB38" s="263"/>
    </row>
    <row r="39" spans="1:28" s="1" customFormat="1" ht="20.399999999999999" x14ac:dyDescent="0.35">
      <c r="A39" s="335"/>
      <c r="B39" s="108" t="s">
        <v>173</v>
      </c>
      <c r="C39" s="118" t="s">
        <v>174</v>
      </c>
      <c r="D39" s="119">
        <v>1411</v>
      </c>
      <c r="E39" s="119">
        <v>0</v>
      </c>
      <c r="F39" s="119">
        <v>18</v>
      </c>
      <c r="G39" s="119">
        <v>1429</v>
      </c>
      <c r="H39" s="119">
        <v>587</v>
      </c>
      <c r="I39" s="119">
        <v>7</v>
      </c>
      <c r="J39" s="119">
        <v>138</v>
      </c>
      <c r="K39" s="119">
        <v>732</v>
      </c>
      <c r="L39" s="119">
        <v>182</v>
      </c>
      <c r="M39" s="119">
        <v>1</v>
      </c>
      <c r="N39" s="119">
        <v>16</v>
      </c>
      <c r="O39" s="119">
        <v>199</v>
      </c>
      <c r="P39" s="119">
        <v>3298</v>
      </c>
      <c r="Q39" s="119">
        <v>1</v>
      </c>
      <c r="R39" s="120">
        <v>11</v>
      </c>
      <c r="S39" s="121">
        <v>3310</v>
      </c>
      <c r="T39" s="122">
        <f t="shared" si="1"/>
        <v>5478</v>
      </c>
      <c r="U39" s="119">
        <f t="shared" si="1"/>
        <v>9</v>
      </c>
      <c r="V39" s="114">
        <f t="shared" si="1"/>
        <v>183</v>
      </c>
      <c r="W39" s="121">
        <f t="shared" si="2"/>
        <v>5670</v>
      </c>
      <c r="X39" s="264">
        <v>3053</v>
      </c>
      <c r="Y39" s="265">
        <v>1</v>
      </c>
      <c r="Z39" s="266">
        <v>8</v>
      </c>
      <c r="AA39" s="266">
        <v>3062</v>
      </c>
      <c r="AB39" s="263"/>
    </row>
    <row r="40" spans="1:28" s="1" customFormat="1" ht="22.5" customHeight="1" x14ac:dyDescent="0.35">
      <c r="A40" s="335"/>
      <c r="B40" s="108" t="s">
        <v>175</v>
      </c>
      <c r="C40" s="118" t="s">
        <v>176</v>
      </c>
      <c r="D40" s="119">
        <v>118</v>
      </c>
      <c r="E40" s="119">
        <v>0</v>
      </c>
      <c r="F40" s="119">
        <v>12</v>
      </c>
      <c r="G40" s="119">
        <v>130</v>
      </c>
      <c r="H40" s="119">
        <v>101</v>
      </c>
      <c r="I40" s="119">
        <v>0</v>
      </c>
      <c r="J40" s="119">
        <v>75</v>
      </c>
      <c r="K40" s="119">
        <v>176</v>
      </c>
      <c r="L40" s="119">
        <v>79</v>
      </c>
      <c r="M40" s="119">
        <v>0</v>
      </c>
      <c r="N40" s="119">
        <v>16</v>
      </c>
      <c r="O40" s="119">
        <v>95</v>
      </c>
      <c r="P40" s="119">
        <v>330</v>
      </c>
      <c r="Q40" s="119">
        <v>0</v>
      </c>
      <c r="R40" s="120">
        <v>16</v>
      </c>
      <c r="S40" s="121">
        <v>346</v>
      </c>
      <c r="T40" s="122">
        <f t="shared" si="1"/>
        <v>628</v>
      </c>
      <c r="U40" s="119">
        <f t="shared" si="1"/>
        <v>0</v>
      </c>
      <c r="V40" s="114">
        <f t="shared" si="1"/>
        <v>119</v>
      </c>
      <c r="W40" s="121">
        <f t="shared" si="2"/>
        <v>747</v>
      </c>
      <c r="X40" s="264">
        <v>281</v>
      </c>
      <c r="Y40" s="265">
        <v>0</v>
      </c>
      <c r="Z40" s="266">
        <v>13</v>
      </c>
      <c r="AA40" s="266">
        <v>294</v>
      </c>
      <c r="AB40" s="263"/>
    </row>
    <row r="41" spans="1:28" s="1" customFormat="1" ht="18" customHeight="1" x14ac:dyDescent="0.35">
      <c r="A41" s="335"/>
      <c r="B41" s="108" t="s">
        <v>177</v>
      </c>
      <c r="C41" s="118" t="s">
        <v>178</v>
      </c>
      <c r="D41" s="119">
        <v>478</v>
      </c>
      <c r="E41" s="119">
        <v>2</v>
      </c>
      <c r="F41" s="119">
        <v>24</v>
      </c>
      <c r="G41" s="119">
        <v>504</v>
      </c>
      <c r="H41" s="119">
        <v>303</v>
      </c>
      <c r="I41" s="119">
        <v>10</v>
      </c>
      <c r="J41" s="119">
        <v>97</v>
      </c>
      <c r="K41" s="119">
        <v>410</v>
      </c>
      <c r="L41" s="119">
        <v>160</v>
      </c>
      <c r="M41" s="119">
        <v>0</v>
      </c>
      <c r="N41" s="119">
        <v>17</v>
      </c>
      <c r="O41" s="119">
        <v>177</v>
      </c>
      <c r="P41" s="119">
        <v>610</v>
      </c>
      <c r="Q41" s="119">
        <v>0</v>
      </c>
      <c r="R41" s="120">
        <v>12</v>
      </c>
      <c r="S41" s="121">
        <v>622</v>
      </c>
      <c r="T41" s="122">
        <f t="shared" si="1"/>
        <v>1551</v>
      </c>
      <c r="U41" s="119">
        <f t="shared" si="1"/>
        <v>12</v>
      </c>
      <c r="V41" s="114">
        <f t="shared" si="1"/>
        <v>150</v>
      </c>
      <c r="W41" s="121">
        <f t="shared" si="2"/>
        <v>1713</v>
      </c>
      <c r="X41" s="264">
        <v>558</v>
      </c>
      <c r="Y41" s="265">
        <v>0</v>
      </c>
      <c r="Z41" s="266">
        <v>10</v>
      </c>
      <c r="AA41" s="266">
        <v>568</v>
      </c>
      <c r="AB41" s="263"/>
    </row>
    <row r="42" spans="1:28" s="1" customFormat="1" ht="20.399999999999999" x14ac:dyDescent="0.35">
      <c r="A42" s="335"/>
      <c r="B42" s="108" t="s">
        <v>179</v>
      </c>
      <c r="C42" s="118" t="s">
        <v>292</v>
      </c>
      <c r="D42" s="119">
        <v>152</v>
      </c>
      <c r="E42" s="119">
        <v>0</v>
      </c>
      <c r="F42" s="119">
        <v>33</v>
      </c>
      <c r="G42" s="119">
        <v>185</v>
      </c>
      <c r="H42" s="119">
        <v>157</v>
      </c>
      <c r="I42" s="119">
        <v>0</v>
      </c>
      <c r="J42" s="119">
        <v>124</v>
      </c>
      <c r="K42" s="119">
        <v>281</v>
      </c>
      <c r="L42" s="119">
        <v>29</v>
      </c>
      <c r="M42" s="119">
        <v>0</v>
      </c>
      <c r="N42" s="119">
        <v>12</v>
      </c>
      <c r="O42" s="119">
        <v>41</v>
      </c>
      <c r="P42" s="119">
        <v>432</v>
      </c>
      <c r="Q42" s="119">
        <v>1</v>
      </c>
      <c r="R42" s="120">
        <v>10</v>
      </c>
      <c r="S42" s="121">
        <v>443</v>
      </c>
      <c r="T42" s="122">
        <f t="shared" si="1"/>
        <v>770</v>
      </c>
      <c r="U42" s="119">
        <f t="shared" si="1"/>
        <v>1</v>
      </c>
      <c r="V42" s="114">
        <f t="shared" si="1"/>
        <v>179</v>
      </c>
      <c r="W42" s="121">
        <f t="shared" si="2"/>
        <v>950</v>
      </c>
      <c r="X42" s="264">
        <v>277</v>
      </c>
      <c r="Y42" s="265">
        <v>1</v>
      </c>
      <c r="Z42" s="266">
        <v>8</v>
      </c>
      <c r="AA42" s="266">
        <v>286</v>
      </c>
      <c r="AB42" s="263"/>
    </row>
    <row r="43" spans="1:28" s="1" customFormat="1" ht="18" customHeight="1" x14ac:dyDescent="0.35">
      <c r="A43" s="335"/>
      <c r="B43" s="108" t="s">
        <v>180</v>
      </c>
      <c r="C43" s="118" t="s">
        <v>181</v>
      </c>
      <c r="D43" s="123">
        <v>431</v>
      </c>
      <c r="E43" s="123">
        <v>2</v>
      </c>
      <c r="F43" s="123">
        <v>17</v>
      </c>
      <c r="G43" s="123">
        <v>450</v>
      </c>
      <c r="H43" s="123">
        <v>239</v>
      </c>
      <c r="I43" s="123">
        <v>0</v>
      </c>
      <c r="J43" s="123">
        <v>84</v>
      </c>
      <c r="K43" s="123">
        <v>323</v>
      </c>
      <c r="L43" s="123">
        <v>98</v>
      </c>
      <c r="M43" s="123">
        <v>0</v>
      </c>
      <c r="N43" s="123">
        <v>21</v>
      </c>
      <c r="O43" s="123">
        <v>119</v>
      </c>
      <c r="P43" s="123">
        <v>907</v>
      </c>
      <c r="Q43" s="123">
        <v>1</v>
      </c>
      <c r="R43" s="124">
        <v>10</v>
      </c>
      <c r="S43" s="125">
        <v>918</v>
      </c>
      <c r="T43" s="126">
        <f t="shared" si="1"/>
        <v>1675</v>
      </c>
      <c r="U43" s="123">
        <f t="shared" si="1"/>
        <v>3</v>
      </c>
      <c r="V43" s="114">
        <f t="shared" si="1"/>
        <v>132</v>
      </c>
      <c r="W43" s="125">
        <f t="shared" si="2"/>
        <v>1810</v>
      </c>
      <c r="X43" s="273">
        <v>831</v>
      </c>
      <c r="Y43" s="274">
        <v>0</v>
      </c>
      <c r="Z43" s="275">
        <v>8</v>
      </c>
      <c r="AA43" s="275">
        <v>839</v>
      </c>
      <c r="AB43" s="263"/>
    </row>
    <row r="44" spans="1:28" s="1" customFormat="1" ht="18" customHeight="1" x14ac:dyDescent="0.35">
      <c r="A44" s="335"/>
      <c r="B44" s="108" t="s">
        <v>182</v>
      </c>
      <c r="C44" s="118" t="s">
        <v>183</v>
      </c>
      <c r="D44" s="119">
        <v>223</v>
      </c>
      <c r="E44" s="119">
        <v>0</v>
      </c>
      <c r="F44" s="119">
        <v>10</v>
      </c>
      <c r="G44" s="119">
        <v>233</v>
      </c>
      <c r="H44" s="119">
        <v>135</v>
      </c>
      <c r="I44" s="119">
        <v>0</v>
      </c>
      <c r="J44" s="119">
        <v>37</v>
      </c>
      <c r="K44" s="119">
        <v>172</v>
      </c>
      <c r="L44" s="119">
        <v>72</v>
      </c>
      <c r="M44" s="119">
        <v>0</v>
      </c>
      <c r="N44" s="119">
        <v>4</v>
      </c>
      <c r="O44" s="119">
        <v>76</v>
      </c>
      <c r="P44" s="119">
        <v>1079</v>
      </c>
      <c r="Q44" s="119">
        <v>0</v>
      </c>
      <c r="R44" s="120">
        <v>3</v>
      </c>
      <c r="S44" s="121">
        <v>1082</v>
      </c>
      <c r="T44" s="122">
        <f t="shared" si="1"/>
        <v>1509</v>
      </c>
      <c r="U44" s="119">
        <f t="shared" si="1"/>
        <v>0</v>
      </c>
      <c r="V44" s="114">
        <f t="shared" si="1"/>
        <v>54</v>
      </c>
      <c r="W44" s="121">
        <f t="shared" si="2"/>
        <v>1563</v>
      </c>
      <c r="X44" s="264">
        <v>752</v>
      </c>
      <c r="Y44" s="265">
        <v>0</v>
      </c>
      <c r="Z44" s="266">
        <v>2</v>
      </c>
      <c r="AA44" s="266">
        <v>754</v>
      </c>
      <c r="AB44" s="263"/>
    </row>
    <row r="45" spans="1:28" s="1" customFormat="1" ht="20.399999999999999" x14ac:dyDescent="0.35">
      <c r="A45" s="335"/>
      <c r="B45" s="108" t="s">
        <v>184</v>
      </c>
      <c r="C45" s="118" t="s">
        <v>185</v>
      </c>
      <c r="D45" s="119">
        <v>503</v>
      </c>
      <c r="E45" s="119">
        <v>1</v>
      </c>
      <c r="F45" s="119">
        <v>11</v>
      </c>
      <c r="G45" s="119">
        <v>515</v>
      </c>
      <c r="H45" s="119">
        <v>228</v>
      </c>
      <c r="I45" s="119">
        <v>0</v>
      </c>
      <c r="J45" s="119">
        <v>56</v>
      </c>
      <c r="K45" s="119">
        <v>284</v>
      </c>
      <c r="L45" s="119">
        <v>68</v>
      </c>
      <c r="M45" s="119">
        <v>0</v>
      </c>
      <c r="N45" s="119">
        <v>14</v>
      </c>
      <c r="O45" s="119">
        <v>82</v>
      </c>
      <c r="P45" s="119">
        <v>812</v>
      </c>
      <c r="Q45" s="119">
        <v>1</v>
      </c>
      <c r="R45" s="120">
        <v>6</v>
      </c>
      <c r="S45" s="121">
        <v>819</v>
      </c>
      <c r="T45" s="122">
        <f t="shared" si="1"/>
        <v>1611</v>
      </c>
      <c r="U45" s="119">
        <f t="shared" si="1"/>
        <v>2</v>
      </c>
      <c r="V45" s="114">
        <f t="shared" si="1"/>
        <v>87</v>
      </c>
      <c r="W45" s="121">
        <f t="shared" si="2"/>
        <v>1700</v>
      </c>
      <c r="X45" s="264">
        <v>707</v>
      </c>
      <c r="Y45" s="265">
        <v>1</v>
      </c>
      <c r="Z45" s="266">
        <v>4</v>
      </c>
      <c r="AA45" s="266">
        <v>712</v>
      </c>
      <c r="AB45" s="263"/>
    </row>
    <row r="46" spans="1:28" s="1" customFormat="1" ht="18" customHeight="1" x14ac:dyDescent="0.35">
      <c r="A46" s="335"/>
      <c r="B46" s="108" t="s">
        <v>187</v>
      </c>
      <c r="C46" s="118" t="s">
        <v>295</v>
      </c>
      <c r="D46" s="119">
        <v>19</v>
      </c>
      <c r="E46" s="119">
        <v>0</v>
      </c>
      <c r="F46" s="119">
        <v>3</v>
      </c>
      <c r="G46" s="119">
        <v>22</v>
      </c>
      <c r="H46" s="119">
        <v>4</v>
      </c>
      <c r="I46" s="119">
        <v>0</v>
      </c>
      <c r="J46" s="119">
        <v>6</v>
      </c>
      <c r="K46" s="119">
        <v>10</v>
      </c>
      <c r="L46" s="119">
        <v>5</v>
      </c>
      <c r="M46" s="119">
        <v>0</v>
      </c>
      <c r="N46" s="119">
        <v>0</v>
      </c>
      <c r="O46" s="119">
        <v>5</v>
      </c>
      <c r="P46" s="119">
        <v>148</v>
      </c>
      <c r="Q46" s="119">
        <v>0</v>
      </c>
      <c r="R46" s="120">
        <v>2</v>
      </c>
      <c r="S46" s="121">
        <v>150</v>
      </c>
      <c r="T46" s="122">
        <f t="shared" si="1"/>
        <v>176</v>
      </c>
      <c r="U46" s="119">
        <f t="shared" si="1"/>
        <v>0</v>
      </c>
      <c r="V46" s="114">
        <f t="shared" si="1"/>
        <v>11</v>
      </c>
      <c r="W46" s="121">
        <f t="shared" si="2"/>
        <v>187</v>
      </c>
      <c r="X46" s="264">
        <v>30</v>
      </c>
      <c r="Y46" s="265">
        <v>0</v>
      </c>
      <c r="Z46" s="266">
        <v>0</v>
      </c>
      <c r="AA46" s="266">
        <v>30</v>
      </c>
      <c r="AB46" s="263"/>
    </row>
    <row r="47" spans="1:28" s="1" customFormat="1" ht="18" customHeight="1" x14ac:dyDescent="0.35">
      <c r="A47" s="335"/>
      <c r="B47" s="108" t="s">
        <v>188</v>
      </c>
      <c r="C47" s="118" t="s">
        <v>296</v>
      </c>
      <c r="D47" s="119">
        <v>4</v>
      </c>
      <c r="E47" s="119">
        <v>0</v>
      </c>
      <c r="F47" s="119">
        <v>0</v>
      </c>
      <c r="G47" s="119">
        <v>4</v>
      </c>
      <c r="H47" s="119">
        <v>0</v>
      </c>
      <c r="I47" s="119">
        <v>0</v>
      </c>
      <c r="J47" s="119">
        <v>6</v>
      </c>
      <c r="K47" s="119">
        <v>6</v>
      </c>
      <c r="L47" s="119"/>
      <c r="M47" s="119"/>
      <c r="N47" s="119"/>
      <c r="O47" s="119"/>
      <c r="P47" s="119">
        <v>78</v>
      </c>
      <c r="Q47" s="119">
        <v>0</v>
      </c>
      <c r="R47" s="120">
        <v>0</v>
      </c>
      <c r="S47" s="121">
        <v>78</v>
      </c>
      <c r="T47" s="122">
        <f t="shared" si="1"/>
        <v>82</v>
      </c>
      <c r="U47" s="119">
        <f t="shared" si="1"/>
        <v>0</v>
      </c>
      <c r="V47" s="114">
        <f t="shared" si="1"/>
        <v>6</v>
      </c>
      <c r="W47" s="121">
        <f t="shared" si="2"/>
        <v>88</v>
      </c>
      <c r="X47" s="264">
        <v>9</v>
      </c>
      <c r="Y47" s="265">
        <v>0</v>
      </c>
      <c r="Z47" s="266">
        <v>0</v>
      </c>
      <c r="AA47" s="266">
        <v>9</v>
      </c>
      <c r="AB47" s="263"/>
    </row>
    <row r="48" spans="1:28" s="1" customFormat="1" ht="18" customHeight="1" x14ac:dyDescent="0.35">
      <c r="A48" s="335"/>
      <c r="B48" s="108" t="s">
        <v>189</v>
      </c>
      <c r="C48" s="118" t="s">
        <v>190</v>
      </c>
      <c r="D48" s="119">
        <v>1843</v>
      </c>
      <c r="E48" s="119">
        <v>0</v>
      </c>
      <c r="F48" s="119">
        <v>85</v>
      </c>
      <c r="G48" s="119">
        <v>1928</v>
      </c>
      <c r="H48" s="119">
        <v>737</v>
      </c>
      <c r="I48" s="119">
        <v>0</v>
      </c>
      <c r="J48" s="119">
        <v>248</v>
      </c>
      <c r="K48" s="119">
        <v>985</v>
      </c>
      <c r="L48" s="119">
        <v>195</v>
      </c>
      <c r="M48" s="119">
        <v>0</v>
      </c>
      <c r="N48" s="119">
        <v>50</v>
      </c>
      <c r="O48" s="119">
        <v>245</v>
      </c>
      <c r="P48" s="119">
        <v>4746</v>
      </c>
      <c r="Q48" s="119">
        <v>2</v>
      </c>
      <c r="R48" s="120">
        <v>49</v>
      </c>
      <c r="S48" s="121">
        <v>4797</v>
      </c>
      <c r="T48" s="122">
        <f t="shared" si="1"/>
        <v>7521</v>
      </c>
      <c r="U48" s="119">
        <f t="shared" si="1"/>
        <v>2</v>
      </c>
      <c r="V48" s="114">
        <f t="shared" si="1"/>
        <v>432</v>
      </c>
      <c r="W48" s="121">
        <f t="shared" si="2"/>
        <v>7955</v>
      </c>
      <c r="X48" s="264">
        <v>4099</v>
      </c>
      <c r="Y48" s="265">
        <v>0</v>
      </c>
      <c r="Z48" s="266">
        <v>35</v>
      </c>
      <c r="AA48" s="266">
        <v>4134</v>
      </c>
      <c r="AB48" s="263"/>
    </row>
    <row r="49" spans="1:28" s="1" customFormat="1" ht="18" customHeight="1" x14ac:dyDescent="0.35">
      <c r="A49" s="335"/>
      <c r="B49" s="108" t="s">
        <v>192</v>
      </c>
      <c r="C49" s="118" t="s">
        <v>193</v>
      </c>
      <c r="D49" s="119">
        <v>558</v>
      </c>
      <c r="E49" s="119">
        <v>0</v>
      </c>
      <c r="F49" s="119">
        <v>13</v>
      </c>
      <c r="G49" s="119">
        <v>571</v>
      </c>
      <c r="H49" s="119">
        <v>245</v>
      </c>
      <c r="I49" s="119">
        <v>0</v>
      </c>
      <c r="J49" s="119">
        <v>44</v>
      </c>
      <c r="K49" s="119">
        <v>289</v>
      </c>
      <c r="L49" s="119">
        <v>88</v>
      </c>
      <c r="M49" s="119">
        <v>0</v>
      </c>
      <c r="N49" s="119">
        <v>13</v>
      </c>
      <c r="O49" s="119">
        <v>101</v>
      </c>
      <c r="P49" s="119">
        <v>1438</v>
      </c>
      <c r="Q49" s="119">
        <v>0</v>
      </c>
      <c r="R49" s="120">
        <v>5</v>
      </c>
      <c r="S49" s="121">
        <v>1443</v>
      </c>
      <c r="T49" s="122">
        <f t="shared" si="1"/>
        <v>2329</v>
      </c>
      <c r="U49" s="119">
        <f t="shared" si="1"/>
        <v>0</v>
      </c>
      <c r="V49" s="114">
        <f t="shared" si="1"/>
        <v>75</v>
      </c>
      <c r="W49" s="121">
        <f t="shared" si="2"/>
        <v>2404</v>
      </c>
      <c r="X49" s="264">
        <v>1249</v>
      </c>
      <c r="Y49" s="265">
        <v>0</v>
      </c>
      <c r="Z49" s="266">
        <v>5</v>
      </c>
      <c r="AA49" s="266">
        <v>1254</v>
      </c>
      <c r="AB49" s="263"/>
    </row>
    <row r="50" spans="1:28" s="1" customFormat="1" ht="18" customHeight="1" x14ac:dyDescent="0.35">
      <c r="A50" s="335"/>
      <c r="B50" s="108" t="s">
        <v>195</v>
      </c>
      <c r="C50" s="118" t="s">
        <v>196</v>
      </c>
      <c r="D50" s="119">
        <v>668</v>
      </c>
      <c r="E50" s="119">
        <v>0</v>
      </c>
      <c r="F50" s="119">
        <v>51</v>
      </c>
      <c r="G50" s="119">
        <v>719</v>
      </c>
      <c r="H50" s="119">
        <v>309</v>
      </c>
      <c r="I50" s="119">
        <v>0</v>
      </c>
      <c r="J50" s="119">
        <v>188</v>
      </c>
      <c r="K50" s="119">
        <v>497</v>
      </c>
      <c r="L50" s="119">
        <v>139</v>
      </c>
      <c r="M50" s="119">
        <v>0</v>
      </c>
      <c r="N50" s="119">
        <v>20</v>
      </c>
      <c r="O50" s="119">
        <v>159</v>
      </c>
      <c r="P50" s="119">
        <v>1398</v>
      </c>
      <c r="Q50" s="119">
        <v>1</v>
      </c>
      <c r="R50" s="120">
        <v>35</v>
      </c>
      <c r="S50" s="121">
        <v>1434</v>
      </c>
      <c r="T50" s="122">
        <f t="shared" si="1"/>
        <v>2514</v>
      </c>
      <c r="U50" s="119">
        <f t="shared" si="1"/>
        <v>1</v>
      </c>
      <c r="V50" s="114">
        <f t="shared" si="1"/>
        <v>294</v>
      </c>
      <c r="W50" s="121">
        <f t="shared" si="2"/>
        <v>2809</v>
      </c>
      <c r="X50" s="264">
        <v>1197</v>
      </c>
      <c r="Y50" s="265">
        <v>0</v>
      </c>
      <c r="Z50" s="266">
        <v>15</v>
      </c>
      <c r="AA50" s="266">
        <v>1212</v>
      </c>
      <c r="AB50" s="263"/>
    </row>
    <row r="51" spans="1:28" s="1" customFormat="1" ht="18" customHeight="1" x14ac:dyDescent="0.35">
      <c r="A51" s="335"/>
      <c r="B51" s="108" t="s">
        <v>197</v>
      </c>
      <c r="C51" s="118" t="s">
        <v>198</v>
      </c>
      <c r="D51" s="119">
        <v>299</v>
      </c>
      <c r="E51" s="119">
        <v>0</v>
      </c>
      <c r="F51" s="119">
        <v>12</v>
      </c>
      <c r="G51" s="119">
        <v>311</v>
      </c>
      <c r="H51" s="119">
        <v>102</v>
      </c>
      <c r="I51" s="119">
        <v>0</v>
      </c>
      <c r="J51" s="119">
        <v>39</v>
      </c>
      <c r="K51" s="119">
        <v>141</v>
      </c>
      <c r="L51" s="119">
        <v>51</v>
      </c>
      <c r="M51" s="119">
        <v>0</v>
      </c>
      <c r="N51" s="119">
        <v>2</v>
      </c>
      <c r="O51" s="119">
        <v>53</v>
      </c>
      <c r="P51" s="119">
        <v>967</v>
      </c>
      <c r="Q51" s="119">
        <v>0</v>
      </c>
      <c r="R51" s="120">
        <v>6</v>
      </c>
      <c r="S51" s="121">
        <v>973</v>
      </c>
      <c r="T51" s="122">
        <f t="shared" si="1"/>
        <v>1419</v>
      </c>
      <c r="U51" s="119">
        <f t="shared" si="1"/>
        <v>0</v>
      </c>
      <c r="V51" s="114">
        <f t="shared" si="1"/>
        <v>59</v>
      </c>
      <c r="W51" s="121">
        <f t="shared" si="2"/>
        <v>1478</v>
      </c>
      <c r="X51" s="264">
        <v>118</v>
      </c>
      <c r="Y51" s="265">
        <v>0</v>
      </c>
      <c r="Z51" s="266">
        <v>0</v>
      </c>
      <c r="AA51" s="266">
        <v>118</v>
      </c>
      <c r="AB51" s="263"/>
    </row>
    <row r="52" spans="1:28" s="1" customFormat="1" ht="18" customHeight="1" x14ac:dyDescent="0.35">
      <c r="A52" s="335"/>
      <c r="B52" s="108" t="s">
        <v>199</v>
      </c>
      <c r="C52" s="136" t="s">
        <v>200</v>
      </c>
      <c r="D52" s="119">
        <v>544</v>
      </c>
      <c r="E52" s="119">
        <v>0</v>
      </c>
      <c r="F52" s="119">
        <v>20</v>
      </c>
      <c r="G52" s="119">
        <v>564</v>
      </c>
      <c r="H52" s="119">
        <v>239</v>
      </c>
      <c r="I52" s="119">
        <v>0</v>
      </c>
      <c r="J52" s="119">
        <v>83</v>
      </c>
      <c r="K52" s="119">
        <v>322</v>
      </c>
      <c r="L52" s="119">
        <v>356</v>
      </c>
      <c r="M52" s="119">
        <v>1</v>
      </c>
      <c r="N52" s="119">
        <v>31</v>
      </c>
      <c r="O52" s="119">
        <v>388</v>
      </c>
      <c r="P52" s="119">
        <v>1201</v>
      </c>
      <c r="Q52" s="119">
        <v>0</v>
      </c>
      <c r="R52" s="120">
        <v>9</v>
      </c>
      <c r="S52" s="121">
        <v>1210</v>
      </c>
      <c r="T52" s="122">
        <f t="shared" si="1"/>
        <v>2340</v>
      </c>
      <c r="U52" s="119">
        <f t="shared" si="1"/>
        <v>1</v>
      </c>
      <c r="V52" s="114">
        <f t="shared" si="1"/>
        <v>143</v>
      </c>
      <c r="W52" s="121">
        <f t="shared" si="2"/>
        <v>2484</v>
      </c>
      <c r="X52" s="264">
        <v>1072</v>
      </c>
      <c r="Y52" s="265">
        <v>0</v>
      </c>
      <c r="Z52" s="266">
        <v>6</v>
      </c>
      <c r="AA52" s="266">
        <v>1078</v>
      </c>
      <c r="AB52" s="263"/>
    </row>
    <row r="53" spans="1:28" s="1" customFormat="1" ht="18" customHeight="1" x14ac:dyDescent="0.35">
      <c r="A53" s="335"/>
      <c r="B53" s="108" t="s">
        <v>201</v>
      </c>
      <c r="C53" s="113" t="s">
        <v>202</v>
      </c>
      <c r="D53" s="119">
        <v>1218</v>
      </c>
      <c r="E53" s="119">
        <v>1</v>
      </c>
      <c r="F53" s="119">
        <v>40</v>
      </c>
      <c r="G53" s="119">
        <v>1259</v>
      </c>
      <c r="H53" s="119">
        <v>766</v>
      </c>
      <c r="I53" s="119">
        <v>0</v>
      </c>
      <c r="J53" s="119">
        <v>176</v>
      </c>
      <c r="K53" s="119">
        <v>942</v>
      </c>
      <c r="L53" s="119">
        <v>323</v>
      </c>
      <c r="M53" s="119">
        <v>0</v>
      </c>
      <c r="N53" s="119">
        <v>28</v>
      </c>
      <c r="O53" s="119">
        <v>351</v>
      </c>
      <c r="P53" s="119">
        <v>2196</v>
      </c>
      <c r="Q53" s="119">
        <v>1</v>
      </c>
      <c r="R53" s="120">
        <v>12</v>
      </c>
      <c r="S53" s="121">
        <v>2209</v>
      </c>
      <c r="T53" s="122">
        <f t="shared" si="1"/>
        <v>4503</v>
      </c>
      <c r="U53" s="119">
        <f t="shared" si="1"/>
        <v>2</v>
      </c>
      <c r="V53" s="114">
        <f t="shared" si="1"/>
        <v>256</v>
      </c>
      <c r="W53" s="121">
        <f t="shared" si="2"/>
        <v>4761</v>
      </c>
      <c r="X53" s="264">
        <v>1881</v>
      </c>
      <c r="Y53" s="265">
        <v>1</v>
      </c>
      <c r="Z53" s="266">
        <v>9</v>
      </c>
      <c r="AA53" s="266">
        <v>1891</v>
      </c>
      <c r="AB53" s="263"/>
    </row>
    <row r="54" spans="1:28" s="1" customFormat="1" ht="18" customHeight="1" x14ac:dyDescent="0.35">
      <c r="A54" s="335"/>
      <c r="B54" s="108" t="s">
        <v>171</v>
      </c>
      <c r="C54" s="118" t="s">
        <v>172</v>
      </c>
      <c r="D54" s="119">
        <v>740</v>
      </c>
      <c r="E54" s="119">
        <v>0</v>
      </c>
      <c r="F54" s="119">
        <v>25</v>
      </c>
      <c r="G54" s="119">
        <v>765</v>
      </c>
      <c r="H54" s="119">
        <v>152</v>
      </c>
      <c r="I54" s="119">
        <v>0</v>
      </c>
      <c r="J54" s="119">
        <v>83</v>
      </c>
      <c r="K54" s="119">
        <v>235</v>
      </c>
      <c r="L54" s="119">
        <v>34</v>
      </c>
      <c r="M54" s="119">
        <v>1</v>
      </c>
      <c r="N54" s="119">
        <v>7</v>
      </c>
      <c r="O54" s="119">
        <v>42</v>
      </c>
      <c r="P54" s="119">
        <v>3918</v>
      </c>
      <c r="Q54" s="119">
        <v>0</v>
      </c>
      <c r="R54" s="120">
        <v>35</v>
      </c>
      <c r="S54" s="121">
        <v>3953</v>
      </c>
      <c r="T54" s="122">
        <f t="shared" si="1"/>
        <v>4844</v>
      </c>
      <c r="U54" s="119">
        <f t="shared" si="1"/>
        <v>1</v>
      </c>
      <c r="V54" s="114">
        <f t="shared" si="1"/>
        <v>150</v>
      </c>
      <c r="W54" s="121">
        <f t="shared" si="2"/>
        <v>4995</v>
      </c>
      <c r="X54" s="264">
        <v>514</v>
      </c>
      <c r="Y54" s="265">
        <v>0</v>
      </c>
      <c r="Z54" s="266">
        <v>8</v>
      </c>
      <c r="AA54" s="266">
        <v>522</v>
      </c>
      <c r="AB54" s="263"/>
    </row>
    <row r="55" spans="1:28" s="1" customFormat="1" ht="18" customHeight="1" x14ac:dyDescent="0.35">
      <c r="A55" s="335"/>
      <c r="B55" s="108" t="s">
        <v>204</v>
      </c>
      <c r="C55" s="118" t="s">
        <v>205</v>
      </c>
      <c r="D55" s="119">
        <v>81</v>
      </c>
      <c r="E55" s="119">
        <v>0</v>
      </c>
      <c r="F55" s="119">
        <v>17</v>
      </c>
      <c r="G55" s="119">
        <v>98</v>
      </c>
      <c r="H55" s="119">
        <v>68</v>
      </c>
      <c r="I55" s="119">
        <v>0</v>
      </c>
      <c r="J55" s="119">
        <v>44</v>
      </c>
      <c r="K55" s="119">
        <v>112</v>
      </c>
      <c r="L55" s="119">
        <v>15</v>
      </c>
      <c r="M55" s="119">
        <v>0</v>
      </c>
      <c r="N55" s="119">
        <v>7</v>
      </c>
      <c r="O55" s="119">
        <v>22</v>
      </c>
      <c r="P55" s="119">
        <v>146</v>
      </c>
      <c r="Q55" s="119">
        <v>0</v>
      </c>
      <c r="R55" s="120">
        <v>4</v>
      </c>
      <c r="S55" s="121">
        <v>150</v>
      </c>
      <c r="T55" s="122">
        <f t="shared" si="1"/>
        <v>310</v>
      </c>
      <c r="U55" s="119">
        <f t="shared" si="1"/>
        <v>0</v>
      </c>
      <c r="V55" s="114">
        <f t="shared" si="1"/>
        <v>72</v>
      </c>
      <c r="W55" s="121">
        <f t="shared" si="2"/>
        <v>382</v>
      </c>
      <c r="X55" s="264">
        <v>122</v>
      </c>
      <c r="Y55" s="265">
        <v>0</v>
      </c>
      <c r="Z55" s="266">
        <v>4</v>
      </c>
      <c r="AA55" s="266">
        <v>126</v>
      </c>
      <c r="AB55" s="263"/>
    </row>
    <row r="56" spans="1:28" s="1" customFormat="1" ht="18" customHeight="1" x14ac:dyDescent="0.35">
      <c r="A56" s="335"/>
      <c r="B56" s="108" t="s">
        <v>206</v>
      </c>
      <c r="C56" s="118" t="s">
        <v>207</v>
      </c>
      <c r="D56" s="119">
        <v>614</v>
      </c>
      <c r="E56" s="119">
        <v>0</v>
      </c>
      <c r="F56" s="119">
        <v>1</v>
      </c>
      <c r="G56" s="119">
        <v>615</v>
      </c>
      <c r="H56" s="119">
        <v>532</v>
      </c>
      <c r="I56" s="119">
        <v>0</v>
      </c>
      <c r="J56" s="119">
        <v>5</v>
      </c>
      <c r="K56" s="119">
        <v>537</v>
      </c>
      <c r="L56" s="119">
        <v>128</v>
      </c>
      <c r="M56" s="119">
        <v>0</v>
      </c>
      <c r="N56" s="119">
        <v>2</v>
      </c>
      <c r="O56" s="119">
        <v>130</v>
      </c>
      <c r="P56" s="119">
        <v>3030</v>
      </c>
      <c r="Q56" s="119">
        <v>0</v>
      </c>
      <c r="R56" s="120">
        <v>0</v>
      </c>
      <c r="S56" s="121">
        <v>3030</v>
      </c>
      <c r="T56" s="122">
        <f t="shared" si="1"/>
        <v>4304</v>
      </c>
      <c r="U56" s="119">
        <f t="shared" si="1"/>
        <v>0</v>
      </c>
      <c r="V56" s="114">
        <f t="shared" si="1"/>
        <v>8</v>
      </c>
      <c r="W56" s="121">
        <f t="shared" si="2"/>
        <v>4312</v>
      </c>
      <c r="X56" s="264">
        <v>2216</v>
      </c>
      <c r="Y56" s="265">
        <v>0</v>
      </c>
      <c r="Z56" s="266">
        <v>0</v>
      </c>
      <c r="AA56" s="266">
        <v>2216</v>
      </c>
      <c r="AB56" s="263"/>
    </row>
    <row r="57" spans="1:28" s="1" customFormat="1" ht="18" customHeight="1" x14ac:dyDescent="0.35">
      <c r="A57" s="335"/>
      <c r="B57" s="108" t="s">
        <v>208</v>
      </c>
      <c r="C57" s="118" t="s">
        <v>209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>
        <v>4</v>
      </c>
      <c r="Q57" s="119">
        <v>0</v>
      </c>
      <c r="R57" s="120">
        <v>0</v>
      </c>
      <c r="S57" s="121">
        <v>4</v>
      </c>
      <c r="T57" s="122">
        <f t="shared" si="1"/>
        <v>4</v>
      </c>
      <c r="U57" s="119">
        <f t="shared" si="1"/>
        <v>0</v>
      </c>
      <c r="V57" s="114">
        <f t="shared" si="1"/>
        <v>0</v>
      </c>
      <c r="W57" s="121">
        <f t="shared" si="2"/>
        <v>4</v>
      </c>
      <c r="X57" s="264">
        <v>2</v>
      </c>
      <c r="Y57" s="265">
        <v>0</v>
      </c>
      <c r="Z57" s="266">
        <v>0</v>
      </c>
      <c r="AA57" s="266">
        <v>2</v>
      </c>
      <c r="AB57" s="263"/>
    </row>
    <row r="58" spans="1:28" s="1" customFormat="1" ht="18" customHeight="1" thickBot="1" x14ac:dyDescent="0.4">
      <c r="A58" s="335"/>
      <c r="B58" s="108" t="s">
        <v>293</v>
      </c>
      <c r="C58" s="118" t="s">
        <v>294</v>
      </c>
      <c r="D58" s="119">
        <v>402</v>
      </c>
      <c r="E58" s="119">
        <v>0</v>
      </c>
      <c r="F58" s="119">
        <v>30</v>
      </c>
      <c r="G58" s="119">
        <v>432</v>
      </c>
      <c r="H58" s="119">
        <v>175</v>
      </c>
      <c r="I58" s="119">
        <v>0</v>
      </c>
      <c r="J58" s="119">
        <v>72</v>
      </c>
      <c r="K58" s="119">
        <v>247</v>
      </c>
      <c r="L58" s="119">
        <v>154</v>
      </c>
      <c r="M58" s="119">
        <v>0</v>
      </c>
      <c r="N58" s="119">
        <v>18</v>
      </c>
      <c r="O58" s="119">
        <v>172</v>
      </c>
      <c r="P58" s="119">
        <v>579</v>
      </c>
      <c r="Q58" s="119">
        <v>0</v>
      </c>
      <c r="R58" s="120">
        <v>13</v>
      </c>
      <c r="S58" s="121">
        <v>592</v>
      </c>
      <c r="T58" s="122">
        <f t="shared" si="1"/>
        <v>1310</v>
      </c>
      <c r="U58" s="119">
        <f t="shared" si="1"/>
        <v>0</v>
      </c>
      <c r="V58" s="114">
        <f t="shared" si="1"/>
        <v>133</v>
      </c>
      <c r="W58" s="121">
        <f t="shared" si="2"/>
        <v>1443</v>
      </c>
      <c r="X58" s="264">
        <v>506</v>
      </c>
      <c r="Y58" s="265">
        <v>0</v>
      </c>
      <c r="Z58" s="266">
        <v>11</v>
      </c>
      <c r="AA58" s="266">
        <v>517</v>
      </c>
      <c r="AB58" s="263"/>
    </row>
    <row r="59" spans="1:28" s="1" customFormat="1" ht="18" customHeight="1" thickBot="1" x14ac:dyDescent="0.45">
      <c r="A59" s="336"/>
      <c r="B59" s="137"/>
      <c r="C59" s="107" t="s">
        <v>28</v>
      </c>
      <c r="D59" s="127">
        <v>10369</v>
      </c>
      <c r="E59" s="127">
        <v>6</v>
      </c>
      <c r="F59" s="127">
        <v>428</v>
      </c>
      <c r="G59" s="127">
        <v>10803</v>
      </c>
      <c r="H59" s="127">
        <v>5120</v>
      </c>
      <c r="I59" s="127">
        <v>17</v>
      </c>
      <c r="J59" s="127">
        <v>1631</v>
      </c>
      <c r="K59" s="127">
        <v>6768</v>
      </c>
      <c r="L59" s="127">
        <v>2204</v>
      </c>
      <c r="M59" s="127">
        <v>3</v>
      </c>
      <c r="N59" s="127">
        <v>284</v>
      </c>
      <c r="O59" s="127">
        <v>2491</v>
      </c>
      <c r="P59" s="127">
        <v>27400</v>
      </c>
      <c r="Q59" s="127">
        <v>8</v>
      </c>
      <c r="R59" s="127">
        <v>239</v>
      </c>
      <c r="S59" s="127">
        <v>27647</v>
      </c>
      <c r="T59" s="127">
        <f>SUM(T38:T58)</f>
        <v>45093</v>
      </c>
      <c r="U59" s="127">
        <f>SUM(U38:U58)</f>
        <v>34</v>
      </c>
      <c r="V59" s="127">
        <f>SUM(V38:V58)</f>
        <v>2582</v>
      </c>
      <c r="W59" s="127">
        <f>SUM(W38:W58)</f>
        <v>47709</v>
      </c>
      <c r="X59" s="276">
        <v>19538</v>
      </c>
      <c r="Y59" s="276">
        <v>4</v>
      </c>
      <c r="Z59" s="276">
        <f>SUM(Z38:Z58)</f>
        <v>146</v>
      </c>
      <c r="AA59" s="276">
        <v>19688</v>
      </c>
      <c r="AB59" s="269"/>
    </row>
    <row r="60" spans="1:28" s="1" customFormat="1" ht="18" customHeight="1" thickBot="1" x14ac:dyDescent="0.45">
      <c r="A60" s="111"/>
      <c r="B60" s="111"/>
      <c r="C60" s="277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278"/>
      <c r="Y60" s="278"/>
      <c r="Z60" s="278"/>
      <c r="AA60" s="278"/>
      <c r="AB60" s="278"/>
    </row>
    <row r="61" spans="1:28" s="1" customFormat="1" ht="18" customHeight="1" thickBot="1" x14ac:dyDescent="0.45">
      <c r="B61" s="100" t="s">
        <v>210</v>
      </c>
      <c r="C61" s="101" t="s">
        <v>211</v>
      </c>
      <c r="D61" s="127">
        <v>1032</v>
      </c>
      <c r="E61" s="127">
        <v>2</v>
      </c>
      <c r="F61" s="127">
        <v>67</v>
      </c>
      <c r="G61" s="127">
        <v>1101</v>
      </c>
      <c r="H61" s="127">
        <v>619</v>
      </c>
      <c r="I61" s="127">
        <v>4</v>
      </c>
      <c r="J61" s="127">
        <v>189</v>
      </c>
      <c r="K61" s="127">
        <v>812</v>
      </c>
      <c r="L61" s="127">
        <v>121</v>
      </c>
      <c r="M61" s="127">
        <v>0</v>
      </c>
      <c r="N61" s="127">
        <v>15</v>
      </c>
      <c r="O61" s="127">
        <v>136</v>
      </c>
      <c r="P61" s="127">
        <v>5968</v>
      </c>
      <c r="Q61" s="127">
        <v>7</v>
      </c>
      <c r="R61" s="134">
        <v>12</v>
      </c>
      <c r="S61" s="128">
        <v>5987</v>
      </c>
      <c r="T61" s="129">
        <f>D61+H61+L61+P61</f>
        <v>7740</v>
      </c>
      <c r="U61" s="128">
        <f>E61+I61+M61+Q61</f>
        <v>13</v>
      </c>
      <c r="V61" s="128">
        <f>F61+J61+N61+R61</f>
        <v>283</v>
      </c>
      <c r="W61" s="128">
        <f>G61+K61+O61+S61</f>
        <v>8036</v>
      </c>
      <c r="X61" s="267">
        <v>3246</v>
      </c>
      <c r="Y61" s="268">
        <v>3</v>
      </c>
      <c r="Z61" s="268">
        <v>7</v>
      </c>
      <c r="AA61" s="268">
        <v>3256</v>
      </c>
      <c r="AB61" s="269"/>
    </row>
    <row r="62" spans="1:28" s="1" customFormat="1" ht="18" customHeight="1" thickBot="1" x14ac:dyDescent="0.45">
      <c r="B62" s="111"/>
      <c r="C62" s="277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278"/>
      <c r="Y62" s="278"/>
      <c r="Z62" s="278"/>
      <c r="AA62" s="278"/>
      <c r="AB62" s="278"/>
    </row>
    <row r="63" spans="1:28" s="1" customFormat="1" ht="18" customHeight="1" thickBot="1" x14ac:dyDescent="0.45">
      <c r="B63" s="100" t="s">
        <v>212</v>
      </c>
      <c r="C63" s="101" t="s">
        <v>213</v>
      </c>
      <c r="D63" s="138">
        <v>108</v>
      </c>
      <c r="E63" s="127">
        <v>0</v>
      </c>
      <c r="F63" s="127">
        <v>2</v>
      </c>
      <c r="G63" s="127">
        <v>110</v>
      </c>
      <c r="H63" s="127">
        <v>29</v>
      </c>
      <c r="I63" s="127">
        <v>0</v>
      </c>
      <c r="J63" s="127">
        <v>4</v>
      </c>
      <c r="K63" s="127">
        <v>33</v>
      </c>
      <c r="L63" s="127">
        <v>15</v>
      </c>
      <c r="M63" s="127">
        <v>0</v>
      </c>
      <c r="N63" s="127">
        <v>6</v>
      </c>
      <c r="O63" s="127">
        <v>21</v>
      </c>
      <c r="P63" s="127">
        <v>734</v>
      </c>
      <c r="Q63" s="127">
        <v>3</v>
      </c>
      <c r="R63" s="134">
        <v>17</v>
      </c>
      <c r="S63" s="128">
        <v>754</v>
      </c>
      <c r="T63" s="129">
        <f>D63+H63+L63+P63</f>
        <v>886</v>
      </c>
      <c r="U63" s="128">
        <f>E63+I63+M63+Q63</f>
        <v>3</v>
      </c>
      <c r="V63" s="128">
        <f>F63+J63+N63+R63</f>
        <v>29</v>
      </c>
      <c r="W63" s="128">
        <f>G63+K63+O63+S63</f>
        <v>918</v>
      </c>
      <c r="X63" s="267">
        <v>315</v>
      </c>
      <c r="Y63" s="268">
        <v>1</v>
      </c>
      <c r="Z63" s="268">
        <v>9</v>
      </c>
      <c r="AA63" s="268">
        <v>325</v>
      </c>
      <c r="AB63" s="269"/>
    </row>
    <row r="64" spans="1:28" s="1" customFormat="1" ht="18" customHeight="1" thickBot="1" x14ac:dyDescent="0.4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278"/>
      <c r="Y64" s="278"/>
      <c r="Z64" s="278"/>
      <c r="AA64" s="278"/>
      <c r="AB64" s="278"/>
    </row>
    <row r="65" spans="3:32" s="1" customFormat="1" ht="11.7" thickBot="1" x14ac:dyDescent="0.45">
      <c r="C65" s="102" t="s">
        <v>214</v>
      </c>
      <c r="D65" s="212">
        <f>D23+D37+D59+D61+D63</f>
        <v>24277</v>
      </c>
      <c r="E65" s="212">
        <f t="shared" ref="E65:W65" si="3">E23+E37+E59+E61+E63</f>
        <v>20</v>
      </c>
      <c r="F65" s="212">
        <f t="shared" si="3"/>
        <v>938</v>
      </c>
      <c r="G65" s="212">
        <f t="shared" si="3"/>
        <v>25235</v>
      </c>
      <c r="H65" s="212">
        <f t="shared" si="3"/>
        <v>12807</v>
      </c>
      <c r="I65" s="212">
        <f t="shared" si="3"/>
        <v>46</v>
      </c>
      <c r="J65" s="212">
        <f t="shared" si="3"/>
        <v>3747</v>
      </c>
      <c r="K65" s="212">
        <f t="shared" si="3"/>
        <v>16600</v>
      </c>
      <c r="L65" s="212">
        <f t="shared" si="3"/>
        <v>5297</v>
      </c>
      <c r="M65" s="212">
        <f t="shared" si="3"/>
        <v>5</v>
      </c>
      <c r="N65" s="212">
        <f t="shared" si="3"/>
        <v>597</v>
      </c>
      <c r="O65" s="212">
        <f t="shared" si="3"/>
        <v>5899</v>
      </c>
      <c r="P65" s="212">
        <f t="shared" si="3"/>
        <v>64878</v>
      </c>
      <c r="Q65" s="212">
        <f t="shared" si="3"/>
        <v>42</v>
      </c>
      <c r="R65" s="212">
        <f t="shared" si="3"/>
        <v>506</v>
      </c>
      <c r="S65" s="212">
        <f t="shared" si="3"/>
        <v>65426</v>
      </c>
      <c r="T65" s="212">
        <f t="shared" si="3"/>
        <v>107259</v>
      </c>
      <c r="U65" s="212">
        <f t="shared" si="3"/>
        <v>113</v>
      </c>
      <c r="V65" s="212">
        <f t="shared" si="3"/>
        <v>5788</v>
      </c>
      <c r="W65" s="212">
        <f t="shared" si="3"/>
        <v>113160</v>
      </c>
      <c r="X65" s="279">
        <v>47331</v>
      </c>
      <c r="Y65" s="279">
        <v>19</v>
      </c>
      <c r="Z65" s="279">
        <v>121</v>
      </c>
      <c r="AA65" s="279">
        <v>47681</v>
      </c>
      <c r="AB65" s="269"/>
    </row>
    <row r="66" spans="3:32" x14ac:dyDescent="0.4">
      <c r="C66" s="4" t="s">
        <v>215</v>
      </c>
      <c r="AC66" s="1"/>
      <c r="AD66" s="1"/>
      <c r="AE66" s="1"/>
      <c r="AF66" s="1"/>
    </row>
    <row r="67" spans="3:32" x14ac:dyDescent="0.4">
      <c r="C67" s="4"/>
    </row>
  </sheetData>
  <mergeCells count="12">
    <mergeCell ref="A38:A59"/>
    <mergeCell ref="A7:A23"/>
    <mergeCell ref="A24:A37"/>
    <mergeCell ref="C4:C6"/>
    <mergeCell ref="C2:T2"/>
    <mergeCell ref="D4:S4"/>
    <mergeCell ref="T4:W5"/>
    <mergeCell ref="X4:AA5"/>
    <mergeCell ref="D5:G5"/>
    <mergeCell ref="H5:K5"/>
    <mergeCell ref="L5:O5"/>
    <mergeCell ref="P5:S5"/>
  </mergeCells>
  <pageMargins left="0.70866141732283472" right="0.70866141732283472" top="0.74803149606299213" bottom="0.74803149606299213" header="0.31496062992125984" footer="0.31496062992125984"/>
  <pageSetup paperSize="8" orientation="landscape" verticalDpi="0"/>
  <headerFooter>
    <oddFooter>&amp;RFonte: Tab. 1F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sqref="A1:IV65536"/>
    </sheetView>
  </sheetViews>
  <sheetFormatPr defaultColWidth="6.44140625" defaultRowHeight="12.3" x14ac:dyDescent="0.4"/>
  <cols>
    <col min="1" max="1" width="11.1640625" customWidth="1"/>
    <col min="2" max="2" width="30.609375" customWidth="1"/>
    <col min="3" max="4" width="6.44140625" customWidth="1"/>
    <col min="5" max="5" width="7.1640625" customWidth="1"/>
    <col min="6" max="10" width="6.44140625" customWidth="1"/>
    <col min="11" max="11" width="7.44140625" customWidth="1"/>
    <col min="14" max="14" width="7.44140625" customWidth="1"/>
  </cols>
  <sheetData>
    <row r="1" spans="1:14" s="1" customFormat="1" ht="16.5" customHeight="1" x14ac:dyDescent="0.4"/>
    <row r="2" spans="1:14" s="1" customFormat="1" ht="18" customHeight="1" x14ac:dyDescent="0.5">
      <c r="A2" s="103"/>
      <c r="B2" s="280" t="s">
        <v>317</v>
      </c>
    </row>
    <row r="3" spans="1:14" s="1" customFormat="1" ht="14.25" customHeight="1" thickBot="1" x14ac:dyDescent="0.45"/>
    <row r="4" spans="1:14" s="1" customFormat="1" ht="12" customHeight="1" x14ac:dyDescent="0.4">
      <c r="A4" s="420" t="s">
        <v>110</v>
      </c>
      <c r="B4" s="334" t="s">
        <v>105</v>
      </c>
      <c r="C4" s="398" t="s">
        <v>239</v>
      </c>
      <c r="D4" s="399"/>
      <c r="E4" s="400"/>
      <c r="F4" s="398" t="s">
        <v>240</v>
      </c>
      <c r="G4" s="399"/>
      <c r="H4" s="400"/>
      <c r="I4" s="398" t="s">
        <v>299</v>
      </c>
      <c r="J4" s="399"/>
      <c r="K4" s="400"/>
      <c r="L4" s="398" t="s">
        <v>0</v>
      </c>
      <c r="M4" s="399"/>
      <c r="N4" s="400"/>
    </row>
    <row r="5" spans="1:14" s="1" customFormat="1" ht="14.25" customHeight="1" thickBot="1" x14ac:dyDescent="0.45">
      <c r="A5" s="421"/>
      <c r="B5" s="336"/>
      <c r="C5" s="73" t="s">
        <v>26</v>
      </c>
      <c r="D5" s="74" t="s">
        <v>27</v>
      </c>
      <c r="E5" s="75" t="s">
        <v>28</v>
      </c>
      <c r="F5" s="73" t="s">
        <v>26</v>
      </c>
      <c r="G5" s="74" t="s">
        <v>27</v>
      </c>
      <c r="H5" s="75" t="s">
        <v>28</v>
      </c>
      <c r="I5" s="73" t="s">
        <v>26</v>
      </c>
      <c r="J5" s="74" t="s">
        <v>27</v>
      </c>
      <c r="K5" s="75" t="s">
        <v>28</v>
      </c>
      <c r="L5" s="73" t="s">
        <v>26</v>
      </c>
      <c r="M5" s="74" t="s">
        <v>27</v>
      </c>
      <c r="N5" s="75" t="s">
        <v>28</v>
      </c>
    </row>
    <row r="6" spans="1:14" s="1" customFormat="1" ht="24" customHeight="1" x14ac:dyDescent="0.35">
      <c r="A6" s="177" t="s">
        <v>169</v>
      </c>
      <c r="B6" s="178" t="s">
        <v>170</v>
      </c>
      <c r="C6" s="179">
        <v>16</v>
      </c>
      <c r="D6" s="180">
        <v>32</v>
      </c>
      <c r="E6" s="181">
        <v>48</v>
      </c>
      <c r="F6" s="179">
        <v>89</v>
      </c>
      <c r="G6" s="180">
        <v>60</v>
      </c>
      <c r="H6" s="181">
        <v>149</v>
      </c>
      <c r="I6" s="179">
        <v>5</v>
      </c>
      <c r="J6" s="180">
        <v>1</v>
      </c>
      <c r="K6" s="181">
        <v>6</v>
      </c>
      <c r="L6" s="179">
        <v>110</v>
      </c>
      <c r="M6" s="180">
        <v>93</v>
      </c>
      <c r="N6" s="181">
        <v>203</v>
      </c>
    </row>
    <row r="7" spans="1:14" s="1" customFormat="1" ht="18.75" customHeight="1" x14ac:dyDescent="0.35">
      <c r="A7" s="177" t="s">
        <v>111</v>
      </c>
      <c r="B7" s="178" t="s">
        <v>112</v>
      </c>
      <c r="C7" s="179">
        <v>59</v>
      </c>
      <c r="D7" s="180">
        <v>111</v>
      </c>
      <c r="E7" s="181">
        <v>170</v>
      </c>
      <c r="F7" s="179">
        <v>143</v>
      </c>
      <c r="G7" s="180">
        <v>56</v>
      </c>
      <c r="H7" s="181">
        <v>199</v>
      </c>
      <c r="I7" s="179">
        <v>14</v>
      </c>
      <c r="J7" s="180">
        <v>6</v>
      </c>
      <c r="K7" s="181">
        <v>20</v>
      </c>
      <c r="L7" s="179">
        <v>216</v>
      </c>
      <c r="M7" s="180">
        <v>173</v>
      </c>
      <c r="N7" s="181">
        <v>389</v>
      </c>
    </row>
    <row r="8" spans="1:14" s="1" customFormat="1" ht="22.5" customHeight="1" x14ac:dyDescent="0.35">
      <c r="A8" s="177" t="s">
        <v>113</v>
      </c>
      <c r="B8" s="178" t="s">
        <v>286</v>
      </c>
      <c r="C8" s="179">
        <v>685</v>
      </c>
      <c r="D8" s="180">
        <v>767</v>
      </c>
      <c r="E8" s="181">
        <v>1452</v>
      </c>
      <c r="F8" s="179">
        <v>2063</v>
      </c>
      <c r="G8" s="180">
        <v>826</v>
      </c>
      <c r="H8" s="181">
        <v>2889</v>
      </c>
      <c r="I8" s="179">
        <v>29</v>
      </c>
      <c r="J8" s="180">
        <v>6</v>
      </c>
      <c r="K8" s="181">
        <v>35</v>
      </c>
      <c r="L8" s="179">
        <v>2777</v>
      </c>
      <c r="M8" s="180">
        <v>1599</v>
      </c>
      <c r="N8" s="181">
        <v>4376</v>
      </c>
    </row>
    <row r="9" spans="1:14" s="1" customFormat="1" ht="18.75" customHeight="1" x14ac:dyDescent="0.35">
      <c r="A9" s="177" t="s">
        <v>114</v>
      </c>
      <c r="B9" s="178" t="s">
        <v>115</v>
      </c>
      <c r="C9" s="179">
        <v>3</v>
      </c>
      <c r="D9" s="180">
        <v>2</v>
      </c>
      <c r="E9" s="181">
        <v>5</v>
      </c>
      <c r="F9" s="179">
        <v>13</v>
      </c>
      <c r="G9" s="180">
        <v>16</v>
      </c>
      <c r="H9" s="181">
        <v>29</v>
      </c>
      <c r="I9" s="179">
        <v>0</v>
      </c>
      <c r="J9" s="180">
        <v>0</v>
      </c>
      <c r="K9" s="181">
        <v>0</v>
      </c>
      <c r="L9" s="179">
        <v>16</v>
      </c>
      <c r="M9" s="180">
        <v>18</v>
      </c>
      <c r="N9" s="181">
        <v>34</v>
      </c>
    </row>
    <row r="10" spans="1:14" s="1" customFormat="1" ht="18.75" customHeight="1" x14ac:dyDescent="0.35">
      <c r="A10" s="177" t="s">
        <v>141</v>
      </c>
      <c r="B10" s="178" t="s">
        <v>142</v>
      </c>
      <c r="C10" s="179">
        <v>143</v>
      </c>
      <c r="D10" s="180">
        <v>58</v>
      </c>
      <c r="E10" s="181">
        <v>201</v>
      </c>
      <c r="F10" s="179">
        <v>299</v>
      </c>
      <c r="G10" s="180">
        <v>60</v>
      </c>
      <c r="H10" s="181">
        <v>359</v>
      </c>
      <c r="I10" s="179">
        <v>9</v>
      </c>
      <c r="J10" s="180">
        <v>1</v>
      </c>
      <c r="K10" s="181">
        <v>10</v>
      </c>
      <c r="L10" s="179">
        <v>451</v>
      </c>
      <c r="M10" s="180">
        <v>119</v>
      </c>
      <c r="N10" s="181">
        <v>570</v>
      </c>
    </row>
    <row r="11" spans="1:14" s="1" customFormat="1" ht="18.75" customHeight="1" x14ac:dyDescent="0.35">
      <c r="A11" s="177" t="s">
        <v>173</v>
      </c>
      <c r="B11" s="178" t="s">
        <v>174</v>
      </c>
      <c r="C11" s="179">
        <v>608</v>
      </c>
      <c r="D11" s="180">
        <v>447</v>
      </c>
      <c r="E11" s="181">
        <v>1055</v>
      </c>
      <c r="F11" s="179">
        <v>1282</v>
      </c>
      <c r="G11" s="180">
        <v>364</v>
      </c>
      <c r="H11" s="181">
        <v>1646</v>
      </c>
      <c r="I11" s="179">
        <v>16</v>
      </c>
      <c r="J11" s="180">
        <v>3</v>
      </c>
      <c r="K11" s="181">
        <v>19</v>
      </c>
      <c r="L11" s="179">
        <v>1906</v>
      </c>
      <c r="M11" s="180">
        <v>814</v>
      </c>
      <c r="N11" s="181">
        <v>2720</v>
      </c>
    </row>
    <row r="12" spans="1:14" s="1" customFormat="1" ht="24" customHeight="1" x14ac:dyDescent="0.35">
      <c r="A12" s="177" t="s">
        <v>144</v>
      </c>
      <c r="B12" s="178" t="s">
        <v>145</v>
      </c>
      <c r="C12" s="179">
        <v>628</v>
      </c>
      <c r="D12" s="180">
        <v>273</v>
      </c>
      <c r="E12" s="181">
        <v>901</v>
      </c>
      <c r="F12" s="179">
        <v>1851</v>
      </c>
      <c r="G12" s="180">
        <v>382</v>
      </c>
      <c r="H12" s="181">
        <v>2233</v>
      </c>
      <c r="I12" s="179">
        <v>56</v>
      </c>
      <c r="J12" s="180">
        <v>10</v>
      </c>
      <c r="K12" s="181">
        <v>66</v>
      </c>
      <c r="L12" s="179">
        <v>2535</v>
      </c>
      <c r="M12" s="180">
        <v>665</v>
      </c>
      <c r="N12" s="181">
        <v>3200</v>
      </c>
    </row>
    <row r="13" spans="1:14" s="1" customFormat="1" ht="18.75" customHeight="1" x14ac:dyDescent="0.35">
      <c r="A13" s="177" t="s">
        <v>146</v>
      </c>
      <c r="B13" s="178" t="s">
        <v>147</v>
      </c>
      <c r="C13" s="179">
        <v>26</v>
      </c>
      <c r="D13" s="180">
        <v>4</v>
      </c>
      <c r="E13" s="181">
        <v>30</v>
      </c>
      <c r="F13" s="179">
        <v>123</v>
      </c>
      <c r="G13" s="180">
        <v>24</v>
      </c>
      <c r="H13" s="181">
        <v>147</v>
      </c>
      <c r="I13" s="179">
        <v>1</v>
      </c>
      <c r="J13" s="180">
        <v>0</v>
      </c>
      <c r="K13" s="181">
        <v>1</v>
      </c>
      <c r="L13" s="179">
        <v>150</v>
      </c>
      <c r="M13" s="180">
        <v>28</v>
      </c>
      <c r="N13" s="181">
        <v>178</v>
      </c>
    </row>
    <row r="14" spans="1:14" s="1" customFormat="1" ht="18.75" customHeight="1" x14ac:dyDescent="0.35">
      <c r="A14" s="177" t="s">
        <v>148</v>
      </c>
      <c r="B14" s="178" t="s">
        <v>149</v>
      </c>
      <c r="C14" s="179">
        <v>15</v>
      </c>
      <c r="D14" s="180">
        <v>16</v>
      </c>
      <c r="E14" s="181">
        <v>31</v>
      </c>
      <c r="F14" s="179">
        <v>34</v>
      </c>
      <c r="G14" s="180">
        <v>6</v>
      </c>
      <c r="H14" s="181">
        <v>40</v>
      </c>
      <c r="I14" s="179">
        <v>0</v>
      </c>
      <c r="J14" s="180">
        <v>0</v>
      </c>
      <c r="K14" s="181">
        <v>0</v>
      </c>
      <c r="L14" s="179">
        <v>49</v>
      </c>
      <c r="M14" s="180">
        <v>22</v>
      </c>
      <c r="N14" s="181">
        <v>71</v>
      </c>
    </row>
    <row r="15" spans="1:14" s="1" customFormat="1" ht="20.399999999999999" x14ac:dyDescent="0.35">
      <c r="A15" s="177" t="s">
        <v>150</v>
      </c>
      <c r="B15" s="178" t="s">
        <v>151</v>
      </c>
      <c r="C15" s="179">
        <v>33</v>
      </c>
      <c r="D15" s="180">
        <v>27</v>
      </c>
      <c r="E15" s="181">
        <v>60</v>
      </c>
      <c r="F15" s="179">
        <v>489</v>
      </c>
      <c r="G15" s="180">
        <v>130</v>
      </c>
      <c r="H15" s="181">
        <v>619</v>
      </c>
      <c r="I15" s="179">
        <v>14</v>
      </c>
      <c r="J15" s="180">
        <v>5</v>
      </c>
      <c r="K15" s="181">
        <v>19</v>
      </c>
      <c r="L15" s="179">
        <v>536</v>
      </c>
      <c r="M15" s="180">
        <v>162</v>
      </c>
      <c r="N15" s="181">
        <v>698</v>
      </c>
    </row>
    <row r="16" spans="1:14" s="1" customFormat="1" ht="18.75" customHeight="1" x14ac:dyDescent="0.35">
      <c r="A16" s="177" t="s">
        <v>152</v>
      </c>
      <c r="B16" s="178" t="s">
        <v>153</v>
      </c>
      <c r="C16" s="179">
        <v>37</v>
      </c>
      <c r="D16" s="180">
        <v>17</v>
      </c>
      <c r="E16" s="181">
        <v>54</v>
      </c>
      <c r="F16" s="179">
        <v>87</v>
      </c>
      <c r="G16" s="180">
        <v>11</v>
      </c>
      <c r="H16" s="181">
        <v>98</v>
      </c>
      <c r="I16" s="179">
        <v>7</v>
      </c>
      <c r="J16" s="180">
        <v>2</v>
      </c>
      <c r="K16" s="181">
        <v>9</v>
      </c>
      <c r="L16" s="179">
        <v>131</v>
      </c>
      <c r="M16" s="180">
        <v>30</v>
      </c>
      <c r="N16" s="181">
        <v>161</v>
      </c>
    </row>
    <row r="17" spans="1:14" s="1" customFormat="1" ht="18.75" customHeight="1" x14ac:dyDescent="0.35">
      <c r="A17" s="177" t="s">
        <v>154</v>
      </c>
      <c r="B17" s="178" t="s">
        <v>155</v>
      </c>
      <c r="C17" s="179">
        <v>109</v>
      </c>
      <c r="D17" s="180">
        <v>37</v>
      </c>
      <c r="E17" s="181">
        <v>146</v>
      </c>
      <c r="F17" s="179">
        <v>401</v>
      </c>
      <c r="G17" s="180">
        <v>110</v>
      </c>
      <c r="H17" s="181">
        <v>511</v>
      </c>
      <c r="I17" s="179">
        <v>6</v>
      </c>
      <c r="J17" s="180">
        <v>0</v>
      </c>
      <c r="K17" s="181">
        <v>6</v>
      </c>
      <c r="L17" s="179">
        <v>516</v>
      </c>
      <c r="M17" s="180">
        <v>147</v>
      </c>
      <c r="N17" s="181">
        <v>663</v>
      </c>
    </row>
    <row r="18" spans="1:14" s="1" customFormat="1" ht="18.75" customHeight="1" x14ac:dyDescent="0.35">
      <c r="A18" s="177" t="s">
        <v>175</v>
      </c>
      <c r="B18" s="178" t="s">
        <v>176</v>
      </c>
      <c r="C18" s="179">
        <v>42</v>
      </c>
      <c r="D18" s="180">
        <v>68</v>
      </c>
      <c r="E18" s="181">
        <v>110</v>
      </c>
      <c r="F18" s="179">
        <v>278</v>
      </c>
      <c r="G18" s="180">
        <v>243</v>
      </c>
      <c r="H18" s="181">
        <v>521</v>
      </c>
      <c r="I18" s="179">
        <v>4</v>
      </c>
      <c r="J18" s="180">
        <v>1</v>
      </c>
      <c r="K18" s="181">
        <v>5</v>
      </c>
      <c r="L18" s="179">
        <v>324</v>
      </c>
      <c r="M18" s="180">
        <v>312</v>
      </c>
      <c r="N18" s="181">
        <v>636</v>
      </c>
    </row>
    <row r="19" spans="1:14" s="1" customFormat="1" ht="18.75" customHeight="1" x14ac:dyDescent="0.35">
      <c r="A19" s="177" t="s">
        <v>177</v>
      </c>
      <c r="B19" s="178" t="s">
        <v>178</v>
      </c>
      <c r="C19" s="179">
        <v>59</v>
      </c>
      <c r="D19" s="180">
        <v>106</v>
      </c>
      <c r="E19" s="181">
        <v>165</v>
      </c>
      <c r="F19" s="179">
        <v>108</v>
      </c>
      <c r="G19" s="180">
        <v>43</v>
      </c>
      <c r="H19" s="181">
        <v>151</v>
      </c>
      <c r="I19" s="179">
        <v>5</v>
      </c>
      <c r="J19" s="180">
        <v>3</v>
      </c>
      <c r="K19" s="181">
        <v>8</v>
      </c>
      <c r="L19" s="179">
        <v>172</v>
      </c>
      <c r="M19" s="180">
        <v>152</v>
      </c>
      <c r="N19" s="181">
        <v>324</v>
      </c>
    </row>
    <row r="20" spans="1:14" s="1" customFormat="1" ht="18.75" customHeight="1" x14ac:dyDescent="0.35">
      <c r="A20" s="177" t="s">
        <v>179</v>
      </c>
      <c r="B20" s="178" t="s">
        <v>292</v>
      </c>
      <c r="C20" s="179">
        <v>67</v>
      </c>
      <c r="D20" s="180">
        <v>118</v>
      </c>
      <c r="E20" s="181">
        <v>185</v>
      </c>
      <c r="F20" s="179">
        <v>230</v>
      </c>
      <c r="G20" s="180">
        <v>177</v>
      </c>
      <c r="H20" s="181">
        <v>407</v>
      </c>
      <c r="I20" s="179">
        <v>17</v>
      </c>
      <c r="J20" s="180">
        <v>9</v>
      </c>
      <c r="K20" s="181">
        <v>26</v>
      </c>
      <c r="L20" s="179">
        <v>314</v>
      </c>
      <c r="M20" s="180">
        <v>304</v>
      </c>
      <c r="N20" s="181">
        <v>618</v>
      </c>
    </row>
    <row r="21" spans="1:14" s="1" customFormat="1" ht="18.75" customHeight="1" x14ac:dyDescent="0.35">
      <c r="A21" s="177" t="s">
        <v>287</v>
      </c>
      <c r="B21" s="178" t="s">
        <v>288</v>
      </c>
      <c r="C21" s="179">
        <v>3</v>
      </c>
      <c r="D21" s="180">
        <v>4</v>
      </c>
      <c r="E21" s="181">
        <v>7</v>
      </c>
      <c r="F21" s="179">
        <v>10</v>
      </c>
      <c r="G21" s="180">
        <v>8</v>
      </c>
      <c r="H21" s="181">
        <v>18</v>
      </c>
      <c r="I21" s="179">
        <v>1</v>
      </c>
      <c r="J21" s="180">
        <v>1</v>
      </c>
      <c r="K21" s="181">
        <v>2</v>
      </c>
      <c r="L21" s="179">
        <v>14</v>
      </c>
      <c r="M21" s="180">
        <v>13</v>
      </c>
      <c r="N21" s="181">
        <v>27</v>
      </c>
    </row>
    <row r="22" spans="1:14" s="1" customFormat="1" ht="25.5" customHeight="1" x14ac:dyDescent="0.35">
      <c r="A22" s="177" t="s">
        <v>180</v>
      </c>
      <c r="B22" s="178" t="s">
        <v>181</v>
      </c>
      <c r="C22" s="179">
        <v>114</v>
      </c>
      <c r="D22" s="180">
        <v>114</v>
      </c>
      <c r="E22" s="181">
        <v>228</v>
      </c>
      <c r="F22" s="179">
        <v>484</v>
      </c>
      <c r="G22" s="180">
        <v>132</v>
      </c>
      <c r="H22" s="181">
        <v>616</v>
      </c>
      <c r="I22" s="179">
        <v>15</v>
      </c>
      <c r="J22" s="180">
        <v>3</v>
      </c>
      <c r="K22" s="181">
        <v>18</v>
      </c>
      <c r="L22" s="179">
        <v>613</v>
      </c>
      <c r="M22" s="180">
        <v>249</v>
      </c>
      <c r="N22" s="181">
        <v>862</v>
      </c>
    </row>
    <row r="23" spans="1:14" s="1" customFormat="1" ht="18.75" customHeight="1" x14ac:dyDescent="0.35">
      <c r="A23" s="177" t="s">
        <v>118</v>
      </c>
      <c r="B23" s="178" t="s">
        <v>119</v>
      </c>
      <c r="C23" s="179">
        <v>4</v>
      </c>
      <c r="D23" s="180">
        <v>19</v>
      </c>
      <c r="E23" s="181">
        <v>23</v>
      </c>
      <c r="F23" s="179">
        <v>13</v>
      </c>
      <c r="G23" s="180">
        <v>18</v>
      </c>
      <c r="H23" s="181">
        <v>31</v>
      </c>
      <c r="I23" s="179">
        <v>1</v>
      </c>
      <c r="J23" s="180">
        <v>2</v>
      </c>
      <c r="K23" s="181">
        <v>3</v>
      </c>
      <c r="L23" s="179">
        <v>18</v>
      </c>
      <c r="M23" s="180">
        <v>39</v>
      </c>
      <c r="N23" s="181">
        <v>57</v>
      </c>
    </row>
    <row r="24" spans="1:14" s="1" customFormat="1" ht="18.75" customHeight="1" x14ac:dyDescent="0.35">
      <c r="A24" s="177" t="s">
        <v>182</v>
      </c>
      <c r="B24" s="178" t="s">
        <v>183</v>
      </c>
      <c r="C24" s="179">
        <v>120</v>
      </c>
      <c r="D24" s="180">
        <v>200</v>
      </c>
      <c r="E24" s="181">
        <v>320</v>
      </c>
      <c r="F24" s="179">
        <v>116</v>
      </c>
      <c r="G24" s="180">
        <v>57</v>
      </c>
      <c r="H24" s="181">
        <v>173</v>
      </c>
      <c r="I24" s="179">
        <v>2</v>
      </c>
      <c r="J24" s="180">
        <v>2</v>
      </c>
      <c r="K24" s="181">
        <v>4</v>
      </c>
      <c r="L24" s="179">
        <v>238</v>
      </c>
      <c r="M24" s="180">
        <v>259</v>
      </c>
      <c r="N24" s="181">
        <v>497</v>
      </c>
    </row>
    <row r="25" spans="1:14" s="1" customFormat="1" ht="18.75" customHeight="1" x14ac:dyDescent="0.35">
      <c r="A25" s="177" t="s">
        <v>156</v>
      </c>
      <c r="B25" s="178" t="s">
        <v>157</v>
      </c>
      <c r="C25" s="179">
        <v>278</v>
      </c>
      <c r="D25" s="180">
        <v>370</v>
      </c>
      <c r="E25" s="181">
        <v>648</v>
      </c>
      <c r="F25" s="179">
        <v>887</v>
      </c>
      <c r="G25" s="180">
        <v>579</v>
      </c>
      <c r="H25" s="181">
        <v>1466</v>
      </c>
      <c r="I25" s="179">
        <v>18</v>
      </c>
      <c r="J25" s="180">
        <v>10</v>
      </c>
      <c r="K25" s="181">
        <v>28</v>
      </c>
      <c r="L25" s="179">
        <v>1183</v>
      </c>
      <c r="M25" s="180">
        <v>959</v>
      </c>
      <c r="N25" s="181">
        <v>2142</v>
      </c>
    </row>
    <row r="26" spans="1:14" s="1" customFormat="1" ht="18.75" customHeight="1" x14ac:dyDescent="0.35">
      <c r="A26" s="177" t="s">
        <v>120</v>
      </c>
      <c r="B26" s="178" t="s">
        <v>121</v>
      </c>
      <c r="C26" s="179">
        <v>90</v>
      </c>
      <c r="D26" s="180">
        <v>66</v>
      </c>
      <c r="E26" s="181">
        <v>156</v>
      </c>
      <c r="F26" s="179">
        <v>118</v>
      </c>
      <c r="G26" s="180">
        <v>39</v>
      </c>
      <c r="H26" s="181">
        <v>157</v>
      </c>
      <c r="I26" s="179">
        <v>0</v>
      </c>
      <c r="J26" s="180">
        <v>0</v>
      </c>
      <c r="K26" s="181">
        <v>0</v>
      </c>
      <c r="L26" s="179">
        <v>208</v>
      </c>
      <c r="M26" s="180">
        <v>105</v>
      </c>
      <c r="N26" s="181">
        <v>313</v>
      </c>
    </row>
    <row r="27" spans="1:14" s="1" customFormat="1" ht="18.75" customHeight="1" x14ac:dyDescent="0.35">
      <c r="A27" s="177" t="s">
        <v>184</v>
      </c>
      <c r="B27" s="178" t="s">
        <v>185</v>
      </c>
      <c r="C27" s="179">
        <v>114</v>
      </c>
      <c r="D27" s="180">
        <v>125</v>
      </c>
      <c r="E27" s="181">
        <v>239</v>
      </c>
      <c r="F27" s="179">
        <v>205</v>
      </c>
      <c r="G27" s="180">
        <v>63</v>
      </c>
      <c r="H27" s="181">
        <v>268</v>
      </c>
      <c r="I27" s="179">
        <v>2</v>
      </c>
      <c r="J27" s="180">
        <v>2</v>
      </c>
      <c r="K27" s="181">
        <v>4</v>
      </c>
      <c r="L27" s="179">
        <v>321</v>
      </c>
      <c r="M27" s="180">
        <v>190</v>
      </c>
      <c r="N27" s="181">
        <v>511</v>
      </c>
    </row>
    <row r="28" spans="1:14" s="1" customFormat="1" ht="18.75" customHeight="1" x14ac:dyDescent="0.35">
      <c r="A28" s="177" t="s">
        <v>293</v>
      </c>
      <c r="B28" s="178" t="s">
        <v>294</v>
      </c>
      <c r="C28" s="179">
        <v>42</v>
      </c>
      <c r="D28" s="180">
        <v>51</v>
      </c>
      <c r="E28" s="181">
        <v>93</v>
      </c>
      <c r="F28" s="179">
        <v>62</v>
      </c>
      <c r="G28" s="180">
        <v>34</v>
      </c>
      <c r="H28" s="181">
        <v>96</v>
      </c>
      <c r="I28" s="179">
        <v>2</v>
      </c>
      <c r="J28" s="180">
        <v>3</v>
      </c>
      <c r="K28" s="181">
        <v>5</v>
      </c>
      <c r="L28" s="179">
        <v>106</v>
      </c>
      <c r="M28" s="180">
        <v>88</v>
      </c>
      <c r="N28" s="181">
        <v>194</v>
      </c>
    </row>
    <row r="29" spans="1:14" s="1" customFormat="1" ht="22.5" customHeight="1" x14ac:dyDescent="0.35">
      <c r="A29" s="177" t="s">
        <v>122</v>
      </c>
      <c r="B29" s="178" t="s">
        <v>123</v>
      </c>
      <c r="C29" s="179">
        <v>12</v>
      </c>
      <c r="D29" s="180">
        <v>12</v>
      </c>
      <c r="E29" s="181">
        <v>24</v>
      </c>
      <c r="F29" s="179">
        <v>129</v>
      </c>
      <c r="G29" s="180">
        <v>58</v>
      </c>
      <c r="H29" s="181">
        <v>187</v>
      </c>
      <c r="I29" s="179">
        <v>2</v>
      </c>
      <c r="J29" s="180">
        <v>0</v>
      </c>
      <c r="K29" s="181">
        <v>2</v>
      </c>
      <c r="L29" s="179">
        <v>143</v>
      </c>
      <c r="M29" s="180">
        <v>70</v>
      </c>
      <c r="N29" s="181">
        <v>213</v>
      </c>
    </row>
    <row r="30" spans="1:14" s="1" customFormat="1" ht="18.75" customHeight="1" x14ac:dyDescent="0.35">
      <c r="A30" s="177" t="s">
        <v>187</v>
      </c>
      <c r="B30" s="178" t="s">
        <v>295</v>
      </c>
      <c r="C30" s="179">
        <v>8</v>
      </c>
      <c r="D30" s="180">
        <v>18</v>
      </c>
      <c r="E30" s="181">
        <v>26</v>
      </c>
      <c r="F30" s="179">
        <v>70</v>
      </c>
      <c r="G30" s="180">
        <v>18</v>
      </c>
      <c r="H30" s="181">
        <v>88</v>
      </c>
      <c r="I30" s="179">
        <v>1</v>
      </c>
      <c r="J30" s="180">
        <v>0</v>
      </c>
      <c r="K30" s="181">
        <v>1</v>
      </c>
      <c r="L30" s="179">
        <v>79</v>
      </c>
      <c r="M30" s="180">
        <v>36</v>
      </c>
      <c r="N30" s="181">
        <v>115</v>
      </c>
    </row>
    <row r="31" spans="1:14" s="1" customFormat="1" ht="18.75" customHeight="1" x14ac:dyDescent="0.35">
      <c r="A31" s="177" t="s">
        <v>188</v>
      </c>
      <c r="B31" s="178" t="s">
        <v>296</v>
      </c>
      <c r="C31" s="179">
        <v>4</v>
      </c>
      <c r="D31" s="180">
        <v>4</v>
      </c>
      <c r="E31" s="181">
        <v>8</v>
      </c>
      <c r="F31" s="179">
        <v>3</v>
      </c>
      <c r="G31" s="180">
        <v>4</v>
      </c>
      <c r="H31" s="181">
        <v>7</v>
      </c>
      <c r="I31" s="179">
        <v>2</v>
      </c>
      <c r="J31" s="180">
        <v>2</v>
      </c>
      <c r="K31" s="181">
        <v>4</v>
      </c>
      <c r="L31" s="179">
        <v>9</v>
      </c>
      <c r="M31" s="180">
        <v>10</v>
      </c>
      <c r="N31" s="181">
        <v>19</v>
      </c>
    </row>
    <row r="32" spans="1:14" s="1" customFormat="1" ht="18.75" customHeight="1" x14ac:dyDescent="0.35">
      <c r="A32" s="177" t="s">
        <v>124</v>
      </c>
      <c r="B32" s="178" t="s">
        <v>125</v>
      </c>
      <c r="C32" s="179">
        <v>284</v>
      </c>
      <c r="D32" s="180">
        <v>403</v>
      </c>
      <c r="E32" s="181">
        <v>687</v>
      </c>
      <c r="F32" s="179">
        <v>301</v>
      </c>
      <c r="G32" s="180">
        <v>198</v>
      </c>
      <c r="H32" s="181">
        <v>499</v>
      </c>
      <c r="I32" s="179">
        <v>7</v>
      </c>
      <c r="J32" s="180">
        <v>15</v>
      </c>
      <c r="K32" s="181">
        <v>22</v>
      </c>
      <c r="L32" s="179">
        <v>592</v>
      </c>
      <c r="M32" s="180">
        <v>616</v>
      </c>
      <c r="N32" s="181">
        <v>1208</v>
      </c>
    </row>
    <row r="33" spans="1:14" s="1" customFormat="1" ht="18.75" customHeight="1" x14ac:dyDescent="0.35">
      <c r="A33" s="177" t="s">
        <v>189</v>
      </c>
      <c r="B33" s="178" t="s">
        <v>190</v>
      </c>
      <c r="C33" s="179">
        <v>323</v>
      </c>
      <c r="D33" s="180">
        <v>386</v>
      </c>
      <c r="E33" s="181">
        <v>709</v>
      </c>
      <c r="F33" s="179">
        <v>473</v>
      </c>
      <c r="G33" s="180">
        <v>216</v>
      </c>
      <c r="H33" s="181">
        <v>689</v>
      </c>
      <c r="I33" s="179">
        <v>16</v>
      </c>
      <c r="J33" s="180">
        <v>6</v>
      </c>
      <c r="K33" s="181">
        <v>22</v>
      </c>
      <c r="L33" s="179">
        <v>812</v>
      </c>
      <c r="M33" s="180">
        <v>608</v>
      </c>
      <c r="N33" s="181">
        <v>1420</v>
      </c>
    </row>
    <row r="34" spans="1:14" s="1" customFormat="1" ht="18.75" customHeight="1" x14ac:dyDescent="0.35">
      <c r="A34" s="177" t="s">
        <v>126</v>
      </c>
      <c r="B34" s="178" t="s">
        <v>127</v>
      </c>
      <c r="C34" s="179">
        <v>12</v>
      </c>
      <c r="D34" s="180">
        <v>6</v>
      </c>
      <c r="E34" s="181">
        <v>18</v>
      </c>
      <c r="F34" s="179">
        <v>29</v>
      </c>
      <c r="G34" s="180">
        <v>11</v>
      </c>
      <c r="H34" s="181">
        <v>40</v>
      </c>
      <c r="I34" s="179">
        <v>0</v>
      </c>
      <c r="J34" s="180">
        <v>0</v>
      </c>
      <c r="K34" s="181">
        <v>0</v>
      </c>
      <c r="L34" s="179">
        <v>41</v>
      </c>
      <c r="M34" s="180">
        <v>17</v>
      </c>
      <c r="N34" s="181">
        <v>58</v>
      </c>
    </row>
    <row r="35" spans="1:14" s="1" customFormat="1" ht="18.75" customHeight="1" x14ac:dyDescent="0.35">
      <c r="A35" s="177" t="s">
        <v>128</v>
      </c>
      <c r="B35" s="178" t="s">
        <v>129</v>
      </c>
      <c r="C35" s="179">
        <v>47</v>
      </c>
      <c r="D35" s="180">
        <v>64</v>
      </c>
      <c r="E35" s="181">
        <v>111</v>
      </c>
      <c r="F35" s="179">
        <v>50</v>
      </c>
      <c r="G35" s="180">
        <v>22</v>
      </c>
      <c r="H35" s="181">
        <v>72</v>
      </c>
      <c r="I35" s="179">
        <v>2</v>
      </c>
      <c r="J35" s="180">
        <v>2</v>
      </c>
      <c r="K35" s="181">
        <v>4</v>
      </c>
      <c r="L35" s="179">
        <v>99</v>
      </c>
      <c r="M35" s="180">
        <v>88</v>
      </c>
      <c r="N35" s="181">
        <v>187</v>
      </c>
    </row>
    <row r="36" spans="1:14" s="1" customFormat="1" ht="18.75" customHeight="1" x14ac:dyDescent="0.35">
      <c r="A36" s="177" t="s">
        <v>130</v>
      </c>
      <c r="B36" s="178" t="s">
        <v>131</v>
      </c>
      <c r="C36" s="179">
        <v>14</v>
      </c>
      <c r="D36" s="180">
        <v>17</v>
      </c>
      <c r="E36" s="181">
        <v>31</v>
      </c>
      <c r="F36" s="179">
        <v>16</v>
      </c>
      <c r="G36" s="180">
        <v>20</v>
      </c>
      <c r="H36" s="181">
        <v>36</v>
      </c>
      <c r="I36" s="179">
        <v>2</v>
      </c>
      <c r="J36" s="180">
        <v>2</v>
      </c>
      <c r="K36" s="181">
        <v>4</v>
      </c>
      <c r="L36" s="179">
        <v>32</v>
      </c>
      <c r="M36" s="180">
        <v>39</v>
      </c>
      <c r="N36" s="181">
        <v>71</v>
      </c>
    </row>
    <row r="37" spans="1:14" s="1" customFormat="1" ht="18.75" customHeight="1" x14ac:dyDescent="0.35">
      <c r="A37" s="177" t="s">
        <v>192</v>
      </c>
      <c r="B37" s="178" t="s">
        <v>193</v>
      </c>
      <c r="C37" s="179">
        <v>93</v>
      </c>
      <c r="D37" s="180">
        <v>121</v>
      </c>
      <c r="E37" s="181">
        <v>214</v>
      </c>
      <c r="F37" s="179">
        <v>182</v>
      </c>
      <c r="G37" s="180">
        <v>62</v>
      </c>
      <c r="H37" s="181">
        <v>244</v>
      </c>
      <c r="I37" s="179">
        <v>5</v>
      </c>
      <c r="J37" s="180">
        <v>0</v>
      </c>
      <c r="K37" s="181">
        <v>5</v>
      </c>
      <c r="L37" s="179">
        <v>280</v>
      </c>
      <c r="M37" s="180">
        <v>183</v>
      </c>
      <c r="N37" s="181">
        <v>463</v>
      </c>
    </row>
    <row r="38" spans="1:14" s="1" customFormat="1" ht="18.75" customHeight="1" x14ac:dyDescent="0.35">
      <c r="A38" s="177" t="s">
        <v>158</v>
      </c>
      <c r="B38" s="178" t="s">
        <v>159</v>
      </c>
      <c r="C38" s="179">
        <v>95</v>
      </c>
      <c r="D38" s="180">
        <v>26</v>
      </c>
      <c r="E38" s="181">
        <v>121</v>
      </c>
      <c r="F38" s="179">
        <v>441</v>
      </c>
      <c r="G38" s="180">
        <v>39</v>
      </c>
      <c r="H38" s="181">
        <v>480</v>
      </c>
      <c r="I38" s="179">
        <v>9</v>
      </c>
      <c r="J38" s="180">
        <v>1</v>
      </c>
      <c r="K38" s="181">
        <v>10</v>
      </c>
      <c r="L38" s="179">
        <v>545</v>
      </c>
      <c r="M38" s="180">
        <v>66</v>
      </c>
      <c r="N38" s="181">
        <v>611</v>
      </c>
    </row>
    <row r="39" spans="1:14" s="1" customFormat="1" ht="18.75" customHeight="1" x14ac:dyDescent="0.35">
      <c r="A39" s="177" t="s">
        <v>195</v>
      </c>
      <c r="B39" s="178" t="s">
        <v>196</v>
      </c>
      <c r="C39" s="179">
        <v>245</v>
      </c>
      <c r="D39" s="180">
        <v>303</v>
      </c>
      <c r="E39" s="181">
        <v>548</v>
      </c>
      <c r="F39" s="179">
        <v>433</v>
      </c>
      <c r="G39" s="180">
        <v>211</v>
      </c>
      <c r="H39" s="181">
        <v>644</v>
      </c>
      <c r="I39" s="179">
        <v>34</v>
      </c>
      <c r="J39" s="180">
        <v>10</v>
      </c>
      <c r="K39" s="181">
        <v>44</v>
      </c>
      <c r="L39" s="179">
        <v>712</v>
      </c>
      <c r="M39" s="180">
        <v>524</v>
      </c>
      <c r="N39" s="181">
        <v>1236</v>
      </c>
    </row>
    <row r="40" spans="1:14" s="1" customFormat="1" ht="18.75" customHeight="1" x14ac:dyDescent="0.35">
      <c r="A40" s="177" t="s">
        <v>197</v>
      </c>
      <c r="B40" s="178" t="s">
        <v>198</v>
      </c>
      <c r="C40" s="179">
        <v>17</v>
      </c>
      <c r="D40" s="180">
        <v>90</v>
      </c>
      <c r="E40" s="181">
        <v>107</v>
      </c>
      <c r="F40" s="179">
        <v>26</v>
      </c>
      <c r="G40" s="180">
        <v>44</v>
      </c>
      <c r="H40" s="181">
        <v>70</v>
      </c>
      <c r="I40" s="179">
        <v>2</v>
      </c>
      <c r="J40" s="180">
        <v>4</v>
      </c>
      <c r="K40" s="181">
        <v>6</v>
      </c>
      <c r="L40" s="179">
        <v>45</v>
      </c>
      <c r="M40" s="180">
        <v>138</v>
      </c>
      <c r="N40" s="181">
        <v>183</v>
      </c>
    </row>
    <row r="41" spans="1:14" s="1" customFormat="1" ht="18.75" customHeight="1" x14ac:dyDescent="0.35">
      <c r="A41" s="177" t="s">
        <v>160</v>
      </c>
      <c r="B41" s="178" t="s">
        <v>161</v>
      </c>
      <c r="C41" s="179">
        <v>147</v>
      </c>
      <c r="D41" s="180">
        <v>79</v>
      </c>
      <c r="E41" s="181">
        <v>226</v>
      </c>
      <c r="F41" s="179">
        <v>1175</v>
      </c>
      <c r="G41" s="180">
        <v>449</v>
      </c>
      <c r="H41" s="181">
        <v>1624</v>
      </c>
      <c r="I41" s="179">
        <v>11</v>
      </c>
      <c r="J41" s="180">
        <v>2</v>
      </c>
      <c r="K41" s="181">
        <v>13</v>
      </c>
      <c r="L41" s="179">
        <v>1333</v>
      </c>
      <c r="M41" s="180">
        <v>530</v>
      </c>
      <c r="N41" s="181">
        <v>1863</v>
      </c>
    </row>
    <row r="42" spans="1:14" s="1" customFormat="1" ht="18.75" customHeight="1" x14ac:dyDescent="0.35">
      <c r="A42" s="177" t="s">
        <v>199</v>
      </c>
      <c r="B42" s="178" t="s">
        <v>200</v>
      </c>
      <c r="C42" s="179">
        <v>153</v>
      </c>
      <c r="D42" s="180">
        <v>244</v>
      </c>
      <c r="E42" s="181">
        <v>397</v>
      </c>
      <c r="F42" s="179">
        <v>152</v>
      </c>
      <c r="G42" s="180">
        <v>87</v>
      </c>
      <c r="H42" s="181">
        <v>239</v>
      </c>
      <c r="I42" s="179">
        <v>16</v>
      </c>
      <c r="J42" s="180">
        <v>5</v>
      </c>
      <c r="K42" s="181">
        <v>21</v>
      </c>
      <c r="L42" s="179">
        <v>321</v>
      </c>
      <c r="M42" s="180">
        <v>336</v>
      </c>
      <c r="N42" s="181">
        <v>657</v>
      </c>
    </row>
    <row r="43" spans="1:14" s="1" customFormat="1" ht="18.75" customHeight="1" x14ac:dyDescent="0.35">
      <c r="A43" s="177" t="s">
        <v>162</v>
      </c>
      <c r="B43" s="178" t="s">
        <v>163</v>
      </c>
      <c r="C43" s="179">
        <v>563</v>
      </c>
      <c r="D43" s="180">
        <v>86</v>
      </c>
      <c r="E43" s="181">
        <v>649</v>
      </c>
      <c r="F43" s="179">
        <v>4166</v>
      </c>
      <c r="G43" s="180">
        <v>354</v>
      </c>
      <c r="H43" s="181">
        <v>4520</v>
      </c>
      <c r="I43" s="179">
        <v>38</v>
      </c>
      <c r="J43" s="180">
        <v>7</v>
      </c>
      <c r="K43" s="181">
        <v>45</v>
      </c>
      <c r="L43" s="179">
        <v>4767</v>
      </c>
      <c r="M43" s="180">
        <v>447</v>
      </c>
      <c r="N43" s="181">
        <v>5214</v>
      </c>
    </row>
    <row r="44" spans="1:14" s="1" customFormat="1" ht="18.75" customHeight="1" x14ac:dyDescent="0.35">
      <c r="A44" s="177" t="s">
        <v>164</v>
      </c>
      <c r="B44" s="178" t="s">
        <v>165</v>
      </c>
      <c r="C44" s="179">
        <v>109</v>
      </c>
      <c r="D44" s="180">
        <v>45</v>
      </c>
      <c r="E44" s="181">
        <v>154</v>
      </c>
      <c r="F44" s="179">
        <v>591</v>
      </c>
      <c r="G44" s="180">
        <v>164</v>
      </c>
      <c r="H44" s="181">
        <v>755</v>
      </c>
      <c r="I44" s="179">
        <v>13</v>
      </c>
      <c r="J44" s="180">
        <v>1</v>
      </c>
      <c r="K44" s="181">
        <v>14</v>
      </c>
      <c r="L44" s="179">
        <v>713</v>
      </c>
      <c r="M44" s="180">
        <v>210</v>
      </c>
      <c r="N44" s="181">
        <v>923</v>
      </c>
    </row>
    <row r="45" spans="1:14" s="1" customFormat="1" ht="18.75" customHeight="1" x14ac:dyDescent="0.35">
      <c r="A45" s="177" t="s">
        <v>289</v>
      </c>
      <c r="B45" s="178" t="s">
        <v>290</v>
      </c>
      <c r="C45" s="179">
        <v>34</v>
      </c>
      <c r="D45" s="180">
        <v>61</v>
      </c>
      <c r="E45" s="181">
        <v>95</v>
      </c>
      <c r="F45" s="179">
        <v>25</v>
      </c>
      <c r="G45" s="180">
        <v>42</v>
      </c>
      <c r="H45" s="181">
        <v>67</v>
      </c>
      <c r="I45" s="179">
        <v>2</v>
      </c>
      <c r="J45" s="180">
        <v>1</v>
      </c>
      <c r="K45" s="181">
        <v>3</v>
      </c>
      <c r="L45" s="179">
        <v>61</v>
      </c>
      <c r="M45" s="180">
        <v>104</v>
      </c>
      <c r="N45" s="181">
        <v>165</v>
      </c>
    </row>
    <row r="46" spans="1:14" s="1" customFormat="1" ht="18.75" customHeight="1" x14ac:dyDescent="0.35">
      <c r="A46" s="177" t="s">
        <v>201</v>
      </c>
      <c r="B46" s="178" t="s">
        <v>202</v>
      </c>
      <c r="C46" s="179">
        <v>109</v>
      </c>
      <c r="D46" s="180">
        <v>318</v>
      </c>
      <c r="E46" s="181">
        <v>427</v>
      </c>
      <c r="F46" s="179">
        <v>164</v>
      </c>
      <c r="G46" s="180">
        <v>133</v>
      </c>
      <c r="H46" s="181">
        <v>297</v>
      </c>
      <c r="I46" s="179">
        <v>7</v>
      </c>
      <c r="J46" s="180">
        <v>3</v>
      </c>
      <c r="K46" s="181">
        <v>10</v>
      </c>
      <c r="L46" s="179">
        <v>280</v>
      </c>
      <c r="M46" s="180">
        <v>454</v>
      </c>
      <c r="N46" s="181">
        <v>734</v>
      </c>
    </row>
    <row r="47" spans="1:14" s="1" customFormat="1" ht="18.75" customHeight="1" x14ac:dyDescent="0.35">
      <c r="A47" s="177" t="s">
        <v>171</v>
      </c>
      <c r="B47" s="178" t="s">
        <v>172</v>
      </c>
      <c r="C47" s="179">
        <v>94</v>
      </c>
      <c r="D47" s="180">
        <v>126</v>
      </c>
      <c r="E47" s="181">
        <v>220</v>
      </c>
      <c r="F47" s="179">
        <v>161</v>
      </c>
      <c r="G47" s="180">
        <v>93</v>
      </c>
      <c r="H47" s="181">
        <v>254</v>
      </c>
      <c r="I47" s="179">
        <v>4</v>
      </c>
      <c r="J47" s="180">
        <v>4</v>
      </c>
      <c r="K47" s="181">
        <v>8</v>
      </c>
      <c r="L47" s="179">
        <v>259</v>
      </c>
      <c r="M47" s="180">
        <v>223</v>
      </c>
      <c r="N47" s="181">
        <v>482</v>
      </c>
    </row>
    <row r="48" spans="1:14" s="1" customFormat="1" ht="18.75" customHeight="1" x14ac:dyDescent="0.35">
      <c r="A48" s="177" t="s">
        <v>133</v>
      </c>
      <c r="B48" s="178" t="s">
        <v>134</v>
      </c>
      <c r="C48" s="179">
        <v>472</v>
      </c>
      <c r="D48" s="180">
        <v>366</v>
      </c>
      <c r="E48" s="181">
        <v>838</v>
      </c>
      <c r="F48" s="179">
        <v>1443</v>
      </c>
      <c r="G48" s="180">
        <v>566</v>
      </c>
      <c r="H48" s="181">
        <v>2009</v>
      </c>
      <c r="I48" s="179">
        <v>19</v>
      </c>
      <c r="J48" s="180">
        <v>5</v>
      </c>
      <c r="K48" s="181">
        <v>24</v>
      </c>
      <c r="L48" s="179">
        <v>1934</v>
      </c>
      <c r="M48" s="180">
        <v>937</v>
      </c>
      <c r="N48" s="181">
        <v>2871</v>
      </c>
    </row>
    <row r="49" spans="1:14" s="1" customFormat="1" ht="18.75" customHeight="1" x14ac:dyDescent="0.35">
      <c r="A49" s="177" t="s">
        <v>135</v>
      </c>
      <c r="B49" s="178" t="s">
        <v>136</v>
      </c>
      <c r="C49" s="179">
        <v>80</v>
      </c>
      <c r="D49" s="180">
        <v>96</v>
      </c>
      <c r="E49" s="181">
        <v>176</v>
      </c>
      <c r="F49" s="179">
        <v>64</v>
      </c>
      <c r="G49" s="180">
        <v>53</v>
      </c>
      <c r="H49" s="181">
        <v>117</v>
      </c>
      <c r="I49" s="179">
        <v>4</v>
      </c>
      <c r="J49" s="180">
        <v>5</v>
      </c>
      <c r="K49" s="181">
        <v>9</v>
      </c>
      <c r="L49" s="179">
        <v>148</v>
      </c>
      <c r="M49" s="180">
        <v>154</v>
      </c>
      <c r="N49" s="181">
        <v>302</v>
      </c>
    </row>
    <row r="50" spans="1:14" s="1" customFormat="1" ht="18.75" customHeight="1" x14ac:dyDescent="0.35">
      <c r="A50" s="177" t="s">
        <v>204</v>
      </c>
      <c r="B50" s="178" t="s">
        <v>205</v>
      </c>
      <c r="C50" s="179">
        <v>26</v>
      </c>
      <c r="D50" s="180">
        <v>33</v>
      </c>
      <c r="E50" s="181">
        <v>59</v>
      </c>
      <c r="F50" s="179">
        <v>87</v>
      </c>
      <c r="G50" s="180">
        <v>76</v>
      </c>
      <c r="H50" s="181">
        <v>163</v>
      </c>
      <c r="I50" s="179">
        <v>2</v>
      </c>
      <c r="J50" s="180">
        <v>2</v>
      </c>
      <c r="K50" s="181">
        <v>4</v>
      </c>
      <c r="L50" s="179">
        <v>115</v>
      </c>
      <c r="M50" s="180">
        <v>111</v>
      </c>
      <c r="N50" s="181">
        <v>226</v>
      </c>
    </row>
    <row r="51" spans="1:14" s="1" customFormat="1" ht="18.75" customHeight="1" x14ac:dyDescent="0.35">
      <c r="A51" s="177" t="s">
        <v>137</v>
      </c>
      <c r="B51" s="178" t="s">
        <v>138</v>
      </c>
      <c r="C51" s="179">
        <v>2</v>
      </c>
      <c r="D51" s="180">
        <v>12</v>
      </c>
      <c r="E51" s="181">
        <v>14</v>
      </c>
      <c r="F51" s="179">
        <v>24</v>
      </c>
      <c r="G51" s="180">
        <v>58</v>
      </c>
      <c r="H51" s="181">
        <v>82</v>
      </c>
      <c r="I51" s="179">
        <v>0</v>
      </c>
      <c r="J51" s="180">
        <v>2</v>
      </c>
      <c r="K51" s="181">
        <v>2</v>
      </c>
      <c r="L51" s="179">
        <v>26</v>
      </c>
      <c r="M51" s="180">
        <v>72</v>
      </c>
      <c r="N51" s="181">
        <v>98</v>
      </c>
    </row>
    <row r="52" spans="1:14" s="1" customFormat="1" ht="18.75" customHeight="1" x14ac:dyDescent="0.35">
      <c r="A52" s="177" t="s">
        <v>166</v>
      </c>
      <c r="B52" s="178" t="s">
        <v>167</v>
      </c>
      <c r="C52" s="179">
        <v>270</v>
      </c>
      <c r="D52" s="180">
        <v>45</v>
      </c>
      <c r="E52" s="181">
        <v>315</v>
      </c>
      <c r="F52" s="179">
        <v>907</v>
      </c>
      <c r="G52" s="180">
        <v>75</v>
      </c>
      <c r="H52" s="181">
        <v>982</v>
      </c>
      <c r="I52" s="179">
        <v>21</v>
      </c>
      <c r="J52" s="180">
        <v>1</v>
      </c>
      <c r="K52" s="181">
        <v>22</v>
      </c>
      <c r="L52" s="179">
        <v>1198</v>
      </c>
      <c r="M52" s="180">
        <v>121</v>
      </c>
      <c r="N52" s="181">
        <v>1319</v>
      </c>
    </row>
    <row r="53" spans="1:14" s="1" customFormat="1" ht="18.75" customHeight="1" x14ac:dyDescent="0.35">
      <c r="A53" s="177" t="s">
        <v>206</v>
      </c>
      <c r="B53" s="178" t="s">
        <v>207</v>
      </c>
      <c r="C53" s="179">
        <v>124</v>
      </c>
      <c r="D53" s="180">
        <v>134</v>
      </c>
      <c r="E53" s="181">
        <v>258</v>
      </c>
      <c r="F53" s="179">
        <v>134</v>
      </c>
      <c r="G53" s="180">
        <v>76</v>
      </c>
      <c r="H53" s="181">
        <v>210</v>
      </c>
      <c r="I53" s="179">
        <v>2</v>
      </c>
      <c r="J53" s="180">
        <v>0</v>
      </c>
      <c r="K53" s="181">
        <v>2</v>
      </c>
      <c r="L53" s="179">
        <v>260</v>
      </c>
      <c r="M53" s="180">
        <v>210</v>
      </c>
      <c r="N53" s="181">
        <v>470</v>
      </c>
    </row>
    <row r="54" spans="1:14" s="1" customFormat="1" ht="18.75" customHeight="1" x14ac:dyDescent="0.35">
      <c r="A54" s="177" t="s">
        <v>208</v>
      </c>
      <c r="B54" s="178" t="s">
        <v>209</v>
      </c>
      <c r="C54" s="179">
        <v>1</v>
      </c>
      <c r="D54" s="180">
        <v>2</v>
      </c>
      <c r="E54" s="181">
        <v>3</v>
      </c>
      <c r="F54" s="179">
        <v>3</v>
      </c>
      <c r="G54" s="180">
        <v>1</v>
      </c>
      <c r="H54" s="181">
        <v>4</v>
      </c>
      <c r="I54" s="179">
        <v>0</v>
      </c>
      <c r="J54" s="180">
        <v>0</v>
      </c>
      <c r="K54" s="181">
        <v>0</v>
      </c>
      <c r="L54" s="179">
        <v>4</v>
      </c>
      <c r="M54" s="180">
        <v>3</v>
      </c>
      <c r="N54" s="181">
        <v>7</v>
      </c>
    </row>
    <row r="55" spans="1:14" s="1" customFormat="1" ht="18.75" customHeight="1" x14ac:dyDescent="0.35">
      <c r="A55" s="177" t="s">
        <v>139</v>
      </c>
      <c r="B55" s="178" t="s">
        <v>291</v>
      </c>
      <c r="C55" s="179">
        <v>1</v>
      </c>
      <c r="D55" s="180">
        <v>0</v>
      </c>
      <c r="E55" s="181">
        <v>1</v>
      </c>
      <c r="F55" s="179">
        <v>2</v>
      </c>
      <c r="G55" s="180">
        <v>0</v>
      </c>
      <c r="H55" s="181">
        <v>2</v>
      </c>
      <c r="I55" s="179">
        <v>0</v>
      </c>
      <c r="J55" s="180">
        <v>1</v>
      </c>
      <c r="K55" s="181">
        <v>1</v>
      </c>
      <c r="L55" s="179">
        <v>3</v>
      </c>
      <c r="M55" s="180">
        <v>1</v>
      </c>
      <c r="N55" s="181">
        <v>4</v>
      </c>
    </row>
    <row r="56" spans="1:14" s="1" customFormat="1" ht="18.75" customHeight="1" x14ac:dyDescent="0.35">
      <c r="A56" s="177" t="s">
        <v>210</v>
      </c>
      <c r="B56" s="178" t="s">
        <v>211</v>
      </c>
      <c r="C56" s="179">
        <v>212</v>
      </c>
      <c r="D56" s="180">
        <v>256</v>
      </c>
      <c r="E56" s="181">
        <v>468</v>
      </c>
      <c r="F56" s="179">
        <v>823</v>
      </c>
      <c r="G56" s="180">
        <v>436</v>
      </c>
      <c r="H56" s="181">
        <v>1259</v>
      </c>
      <c r="I56" s="179">
        <v>13</v>
      </c>
      <c r="J56" s="180">
        <v>4</v>
      </c>
      <c r="K56" s="181">
        <v>17</v>
      </c>
      <c r="L56" s="179">
        <v>1048</v>
      </c>
      <c r="M56" s="180">
        <v>696</v>
      </c>
      <c r="N56" s="181">
        <v>1744</v>
      </c>
    </row>
    <row r="57" spans="1:14" s="1" customFormat="1" ht="18.75" customHeight="1" thickBot="1" x14ac:dyDescent="0.4">
      <c r="A57" s="177" t="s">
        <v>212</v>
      </c>
      <c r="B57" s="178" t="s">
        <v>213</v>
      </c>
      <c r="C57" s="179">
        <v>208</v>
      </c>
      <c r="D57" s="180">
        <v>185</v>
      </c>
      <c r="E57" s="181">
        <v>393</v>
      </c>
      <c r="F57" s="179">
        <v>1041</v>
      </c>
      <c r="G57" s="180">
        <v>814</v>
      </c>
      <c r="H57" s="181">
        <v>1855</v>
      </c>
      <c r="I57" s="179">
        <v>4</v>
      </c>
      <c r="J57" s="180">
        <v>5</v>
      </c>
      <c r="K57" s="181">
        <v>9</v>
      </c>
      <c r="L57" s="179">
        <v>1253</v>
      </c>
      <c r="M57" s="180">
        <v>1004</v>
      </c>
      <c r="N57" s="181">
        <v>2257</v>
      </c>
    </row>
    <row r="58" spans="1:14" s="1" customFormat="1" ht="18.75" customHeight="1" thickBot="1" x14ac:dyDescent="0.45">
      <c r="A58" s="182"/>
      <c r="B58" s="102" t="s">
        <v>28</v>
      </c>
      <c r="C58" s="183">
        <v>7054</v>
      </c>
      <c r="D58" s="183">
        <v>6570</v>
      </c>
      <c r="E58" s="183">
        <v>13624</v>
      </c>
      <c r="F58" s="183">
        <v>22500</v>
      </c>
      <c r="G58" s="183">
        <v>7818</v>
      </c>
      <c r="H58" s="183">
        <v>30318</v>
      </c>
      <c r="I58" s="183">
        <v>462</v>
      </c>
      <c r="J58" s="183">
        <v>160</v>
      </c>
      <c r="K58" s="183">
        <v>622</v>
      </c>
      <c r="L58" s="183">
        <v>30016</v>
      </c>
      <c r="M58" s="183">
        <v>14548</v>
      </c>
      <c r="N58" s="183">
        <v>44564</v>
      </c>
    </row>
    <row r="59" spans="1:14" s="1" customFormat="1" ht="11.4" x14ac:dyDescent="0.4">
      <c r="B59" s="30" t="s">
        <v>225</v>
      </c>
    </row>
    <row r="60" spans="1:14" x14ac:dyDescent="0.4">
      <c r="B60" s="281" t="s">
        <v>85</v>
      </c>
    </row>
  </sheetData>
  <mergeCells count="6">
    <mergeCell ref="A4:A5"/>
    <mergeCell ref="B4:B5"/>
    <mergeCell ref="C4:E4"/>
    <mergeCell ref="F4:H4"/>
    <mergeCell ref="I4:K4"/>
    <mergeCell ref="L4:N4"/>
  </mergeCells>
  <pageMargins left="0.51181102362204722" right="0.51181102362204722" top="0.78740157480314965" bottom="0.39370078740157483" header="0.51181102362204722" footer="0.51181102362204722"/>
  <pageSetup paperSize="8" scale="90" fitToWidth="0" orientation="portrait"/>
  <headerFooter alignWithMargins="0">
    <oddFooter>&amp;RFonte: Tab. 1F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6"/>
  <sheetViews>
    <sheetView tabSelected="1" topLeftCell="J1" workbookViewId="0">
      <selection activeCell="C1" sqref="C1:AI1"/>
    </sheetView>
  </sheetViews>
  <sheetFormatPr defaultColWidth="8.83203125" defaultRowHeight="12.3" x14ac:dyDescent="0.4"/>
  <cols>
    <col min="1" max="1" width="17.609375" customWidth="1"/>
    <col min="2" max="2" width="8.38671875" hidden="1" customWidth="1"/>
    <col min="3" max="3" width="22.44140625" customWidth="1"/>
    <col min="4" max="4" width="8.1640625" customWidth="1"/>
    <col min="5" max="6" width="7" customWidth="1"/>
    <col min="7" max="7" width="6.44140625" style="254" bestFit="1" customWidth="1"/>
    <col min="8" max="8" width="8.1640625" style="254" bestFit="1" customWidth="1"/>
    <col min="9" max="9" width="6.83203125" style="254" bestFit="1" customWidth="1"/>
    <col min="10" max="10" width="6.83203125" style="254" customWidth="1"/>
    <col min="11" max="11" width="6.44140625" style="254" bestFit="1" customWidth="1"/>
    <col min="12" max="12" width="8.1640625" style="254" bestFit="1" customWidth="1"/>
    <col min="13" max="13" width="6.83203125" style="254" bestFit="1" customWidth="1"/>
    <col min="14" max="14" width="6.83203125" style="254" customWidth="1"/>
    <col min="15" max="15" width="6.44140625" style="254" bestFit="1" customWidth="1"/>
    <col min="16" max="16" width="8.1640625" style="254" bestFit="1" customWidth="1"/>
    <col min="17" max="17" width="6.83203125" style="254" bestFit="1" customWidth="1"/>
    <col min="18" max="18" width="6.83203125" style="254" customWidth="1"/>
    <col min="19" max="19" width="6.44140625" style="254" bestFit="1" customWidth="1"/>
    <col min="20" max="20" width="8.1640625" style="254" bestFit="1" customWidth="1"/>
    <col min="21" max="21" width="6.83203125" style="254" bestFit="1" customWidth="1"/>
    <col min="22" max="22" width="6.83203125" style="254" customWidth="1"/>
    <col min="23" max="23" width="6.44140625" style="254" bestFit="1" customWidth="1"/>
    <col min="24" max="25" width="8.1640625" style="254" bestFit="1" customWidth="1"/>
    <col min="26" max="26" width="8.1640625" style="254" customWidth="1"/>
    <col min="27" max="27" width="6.44140625" style="254" bestFit="1" customWidth="1"/>
    <col min="28" max="28" width="8.1640625" style="254" bestFit="1" customWidth="1"/>
    <col min="29" max="29" width="6.83203125" style="254" bestFit="1" customWidth="1"/>
    <col min="30" max="30" width="6.83203125" style="254" customWidth="1"/>
    <col min="31" max="31" width="6.44140625" style="254" bestFit="1" customWidth="1"/>
    <col min="32" max="32" width="8.44140625" style="254" customWidth="1"/>
    <col min="33" max="34" width="7.44140625" style="254" customWidth="1"/>
    <col min="35" max="35" width="8.44140625" style="254" bestFit="1" customWidth="1"/>
    <col min="36" max="36" width="8.83203125" style="254"/>
  </cols>
  <sheetData>
    <row r="1" spans="1:36" s="1" customFormat="1" ht="16.5" customHeight="1" x14ac:dyDescent="0.5">
      <c r="C1" s="395" t="s">
        <v>318</v>
      </c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278"/>
    </row>
    <row r="2" spans="1:36" s="1" customFormat="1" ht="18" customHeight="1" x14ac:dyDescent="0.4">
      <c r="A2" s="103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</row>
    <row r="3" spans="1:36" s="1" customFormat="1" ht="18" customHeight="1" thickBot="1" x14ac:dyDescent="0.45">
      <c r="A3" s="103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</row>
    <row r="4" spans="1:36" s="1" customFormat="1" ht="36.75" customHeight="1" x14ac:dyDescent="0.4">
      <c r="A4" s="96"/>
      <c r="B4" s="96"/>
      <c r="C4" s="396" t="s">
        <v>105</v>
      </c>
      <c r="D4" s="425" t="s">
        <v>216</v>
      </c>
      <c r="E4" s="426"/>
      <c r="F4" s="426"/>
      <c r="G4" s="427"/>
      <c r="H4" s="428" t="s">
        <v>217</v>
      </c>
      <c r="I4" s="426"/>
      <c r="J4" s="426"/>
      <c r="K4" s="427"/>
      <c r="L4" s="428" t="s">
        <v>218</v>
      </c>
      <c r="M4" s="426"/>
      <c r="N4" s="426"/>
      <c r="O4" s="427"/>
      <c r="P4" s="428" t="s">
        <v>219</v>
      </c>
      <c r="Q4" s="426"/>
      <c r="R4" s="426"/>
      <c r="S4" s="429"/>
      <c r="T4" s="428" t="s">
        <v>220</v>
      </c>
      <c r="U4" s="426"/>
      <c r="V4" s="426"/>
      <c r="W4" s="429"/>
      <c r="X4" s="428" t="s">
        <v>221</v>
      </c>
      <c r="Y4" s="426"/>
      <c r="Z4" s="426"/>
      <c r="AA4" s="429"/>
      <c r="AB4" s="428" t="s">
        <v>222</v>
      </c>
      <c r="AC4" s="426"/>
      <c r="AD4" s="426"/>
      <c r="AE4" s="429"/>
      <c r="AF4" s="430" t="s">
        <v>0</v>
      </c>
      <c r="AG4" s="431"/>
      <c r="AH4" s="431"/>
      <c r="AI4" s="432"/>
      <c r="AJ4" s="278"/>
    </row>
    <row r="5" spans="1:36" s="1" customFormat="1" ht="23.25" customHeight="1" thickBot="1" x14ac:dyDescent="0.45">
      <c r="A5" s="104"/>
      <c r="B5" s="96"/>
      <c r="C5" s="397"/>
      <c r="D5" s="105" t="s">
        <v>223</v>
      </c>
      <c r="E5" s="106" t="s">
        <v>224</v>
      </c>
      <c r="F5" s="106" t="s">
        <v>227</v>
      </c>
      <c r="G5" s="282" t="s">
        <v>28</v>
      </c>
      <c r="H5" s="283" t="s">
        <v>223</v>
      </c>
      <c r="I5" s="282" t="s">
        <v>224</v>
      </c>
      <c r="J5" s="106" t="s">
        <v>227</v>
      </c>
      <c r="K5" s="282" t="s">
        <v>28</v>
      </c>
      <c r="L5" s="283" t="s">
        <v>223</v>
      </c>
      <c r="M5" s="282" t="s">
        <v>224</v>
      </c>
      <c r="N5" s="106" t="s">
        <v>227</v>
      </c>
      <c r="O5" s="282" t="s">
        <v>28</v>
      </c>
      <c r="P5" s="283" t="s">
        <v>223</v>
      </c>
      <c r="Q5" s="282" t="s">
        <v>224</v>
      </c>
      <c r="R5" s="106" t="s">
        <v>227</v>
      </c>
      <c r="S5" s="284" t="s">
        <v>28</v>
      </c>
      <c r="T5" s="283" t="s">
        <v>223</v>
      </c>
      <c r="U5" s="282" t="s">
        <v>224</v>
      </c>
      <c r="V5" s="106" t="s">
        <v>227</v>
      </c>
      <c r="W5" s="284" t="s">
        <v>28</v>
      </c>
      <c r="X5" s="283" t="s">
        <v>223</v>
      </c>
      <c r="Y5" s="282" t="s">
        <v>224</v>
      </c>
      <c r="Z5" s="106" t="s">
        <v>227</v>
      </c>
      <c r="AA5" s="284" t="s">
        <v>28</v>
      </c>
      <c r="AB5" s="283" t="s">
        <v>223</v>
      </c>
      <c r="AC5" s="282" t="s">
        <v>224</v>
      </c>
      <c r="AD5" s="106" t="s">
        <v>227</v>
      </c>
      <c r="AE5" s="284" t="s">
        <v>28</v>
      </c>
      <c r="AF5" s="283" t="s">
        <v>223</v>
      </c>
      <c r="AG5" s="282" t="s">
        <v>224</v>
      </c>
      <c r="AH5" s="106" t="s">
        <v>227</v>
      </c>
      <c r="AI5" s="285" t="s">
        <v>28</v>
      </c>
      <c r="AJ5" s="278"/>
    </row>
    <row r="6" spans="1:36" s="1" customFormat="1" ht="12" customHeight="1" x14ac:dyDescent="0.3">
      <c r="A6" s="422" t="s">
        <v>109</v>
      </c>
      <c r="B6" s="97" t="s">
        <v>111</v>
      </c>
      <c r="C6" s="88" t="s">
        <v>112</v>
      </c>
      <c r="D6" s="190">
        <v>15</v>
      </c>
      <c r="E6" s="190">
        <v>8</v>
      </c>
      <c r="F6" s="190">
        <v>1</v>
      </c>
      <c r="G6" s="213">
        <v>24</v>
      </c>
      <c r="H6" s="213">
        <v>75</v>
      </c>
      <c r="I6" s="213">
        <v>27</v>
      </c>
      <c r="J6" s="213">
        <v>15</v>
      </c>
      <c r="K6" s="213">
        <v>117</v>
      </c>
      <c r="L6" s="213">
        <v>37</v>
      </c>
      <c r="M6" s="213">
        <v>11</v>
      </c>
      <c r="N6" s="213">
        <v>0</v>
      </c>
      <c r="O6" s="213">
        <v>48</v>
      </c>
      <c r="P6" s="213">
        <v>36</v>
      </c>
      <c r="Q6" s="213">
        <v>87</v>
      </c>
      <c r="R6" s="214">
        <v>3</v>
      </c>
      <c r="S6" s="214">
        <v>126</v>
      </c>
      <c r="T6" s="213">
        <v>0</v>
      </c>
      <c r="U6" s="213">
        <v>63</v>
      </c>
      <c r="V6" s="214">
        <v>0</v>
      </c>
      <c r="W6" s="214">
        <v>63</v>
      </c>
      <c r="X6" s="213">
        <v>6</v>
      </c>
      <c r="Y6" s="213">
        <v>2</v>
      </c>
      <c r="Z6" s="214">
        <v>1</v>
      </c>
      <c r="AA6" s="214">
        <v>9</v>
      </c>
      <c r="AB6" s="213">
        <v>1</v>
      </c>
      <c r="AC6" s="213">
        <v>1</v>
      </c>
      <c r="AD6" s="214">
        <v>0</v>
      </c>
      <c r="AE6" s="214">
        <v>2</v>
      </c>
      <c r="AF6" s="215">
        <f>D6+H6+L6+P6+T6+X6+AB6</f>
        <v>170</v>
      </c>
      <c r="AG6" s="215">
        <f t="shared" ref="AG6:AI21" si="0">E6+I6+M6+Q6+U6+Y6+AC6</f>
        <v>199</v>
      </c>
      <c r="AH6" s="215">
        <f t="shared" si="0"/>
        <v>20</v>
      </c>
      <c r="AI6" s="215">
        <f t="shared" si="0"/>
        <v>389</v>
      </c>
      <c r="AJ6" s="278"/>
    </row>
    <row r="7" spans="1:36" s="1" customFormat="1" ht="30.6" x14ac:dyDescent="0.3">
      <c r="A7" s="387"/>
      <c r="B7" s="97" t="s">
        <v>113</v>
      </c>
      <c r="C7" s="88" t="s">
        <v>286</v>
      </c>
      <c r="D7" s="191">
        <v>181</v>
      </c>
      <c r="E7" s="191">
        <v>32</v>
      </c>
      <c r="F7" s="191">
        <v>3</v>
      </c>
      <c r="G7" s="216">
        <v>216</v>
      </c>
      <c r="H7" s="216">
        <v>390</v>
      </c>
      <c r="I7" s="216">
        <v>251</v>
      </c>
      <c r="J7" s="216">
        <v>8</v>
      </c>
      <c r="K7" s="216">
        <v>649</v>
      </c>
      <c r="L7" s="216">
        <v>296</v>
      </c>
      <c r="M7" s="216">
        <v>50</v>
      </c>
      <c r="N7" s="216">
        <v>0</v>
      </c>
      <c r="O7" s="216">
        <v>346</v>
      </c>
      <c r="P7" s="216">
        <v>490</v>
      </c>
      <c r="Q7" s="216">
        <v>1850</v>
      </c>
      <c r="R7" s="217">
        <v>20</v>
      </c>
      <c r="S7" s="217">
        <v>2360</v>
      </c>
      <c r="T7" s="216">
        <v>16</v>
      </c>
      <c r="U7" s="216">
        <v>658</v>
      </c>
      <c r="V7" s="217">
        <v>4</v>
      </c>
      <c r="W7" s="217">
        <v>678</v>
      </c>
      <c r="X7" s="216">
        <v>45</v>
      </c>
      <c r="Y7" s="216">
        <v>43</v>
      </c>
      <c r="Z7" s="217">
        <v>0</v>
      </c>
      <c r="AA7" s="217">
        <v>88</v>
      </c>
      <c r="AB7" s="216">
        <v>34</v>
      </c>
      <c r="AC7" s="216">
        <v>5</v>
      </c>
      <c r="AD7" s="217">
        <v>0</v>
      </c>
      <c r="AE7" s="217">
        <v>39</v>
      </c>
      <c r="AF7" s="215">
        <f t="shared" ref="AF7:AI64" si="1">D7+H7+L7+P7+T7+X7+AB7</f>
        <v>1452</v>
      </c>
      <c r="AG7" s="215">
        <f t="shared" si="0"/>
        <v>2889</v>
      </c>
      <c r="AH7" s="215">
        <f t="shared" si="0"/>
        <v>35</v>
      </c>
      <c r="AI7" s="215">
        <f t="shared" si="0"/>
        <v>4376</v>
      </c>
      <c r="AJ7" s="278"/>
    </row>
    <row r="8" spans="1:36" s="1" customFormat="1" ht="10.199999999999999" x14ac:dyDescent="0.3">
      <c r="A8" s="387"/>
      <c r="B8" s="97" t="s">
        <v>114</v>
      </c>
      <c r="C8" s="88" t="s">
        <v>115</v>
      </c>
      <c r="D8" s="191"/>
      <c r="E8" s="191"/>
      <c r="F8" s="191"/>
      <c r="G8" s="216"/>
      <c r="H8" s="216">
        <v>3</v>
      </c>
      <c r="I8" s="216">
        <v>1</v>
      </c>
      <c r="J8" s="216">
        <v>0</v>
      </c>
      <c r="K8" s="216">
        <v>4</v>
      </c>
      <c r="L8" s="216"/>
      <c r="M8" s="216"/>
      <c r="N8" s="216"/>
      <c r="O8" s="216"/>
      <c r="P8" s="216">
        <v>2</v>
      </c>
      <c r="Q8" s="216">
        <v>16</v>
      </c>
      <c r="R8" s="217">
        <v>0</v>
      </c>
      <c r="S8" s="217">
        <v>18</v>
      </c>
      <c r="T8" s="216">
        <v>0</v>
      </c>
      <c r="U8" s="216">
        <v>8</v>
      </c>
      <c r="V8" s="217">
        <v>0</v>
      </c>
      <c r="W8" s="217">
        <v>8</v>
      </c>
      <c r="X8" s="216">
        <v>0</v>
      </c>
      <c r="Y8" s="216">
        <v>4</v>
      </c>
      <c r="Z8" s="217">
        <v>0</v>
      </c>
      <c r="AA8" s="217">
        <v>4</v>
      </c>
      <c r="AB8" s="216"/>
      <c r="AC8" s="216"/>
      <c r="AD8" s="217"/>
      <c r="AE8" s="217"/>
      <c r="AF8" s="215">
        <f t="shared" si="1"/>
        <v>5</v>
      </c>
      <c r="AG8" s="215">
        <f t="shared" si="0"/>
        <v>29</v>
      </c>
      <c r="AH8" s="215">
        <f t="shared" si="0"/>
        <v>0</v>
      </c>
      <c r="AI8" s="215">
        <f t="shared" si="0"/>
        <v>34</v>
      </c>
      <c r="AJ8" s="278"/>
    </row>
    <row r="9" spans="1:36" s="1" customFormat="1" ht="10.199999999999999" x14ac:dyDescent="0.3">
      <c r="A9" s="387"/>
      <c r="B9" s="97" t="s">
        <v>116</v>
      </c>
      <c r="C9" s="88" t="s">
        <v>119</v>
      </c>
      <c r="D9" s="191">
        <v>0</v>
      </c>
      <c r="E9" s="191">
        <v>5</v>
      </c>
      <c r="F9" s="191">
        <v>0</v>
      </c>
      <c r="G9" s="216">
        <v>5</v>
      </c>
      <c r="H9" s="216">
        <v>15</v>
      </c>
      <c r="I9" s="216">
        <v>11</v>
      </c>
      <c r="J9" s="216">
        <v>2</v>
      </c>
      <c r="K9" s="216">
        <v>28</v>
      </c>
      <c r="L9" s="216">
        <v>3</v>
      </c>
      <c r="M9" s="216">
        <v>0</v>
      </c>
      <c r="N9" s="216">
        <v>1</v>
      </c>
      <c r="O9" s="216">
        <v>4</v>
      </c>
      <c r="P9" s="216">
        <v>3</v>
      </c>
      <c r="Q9" s="216">
        <v>9</v>
      </c>
      <c r="R9" s="217">
        <v>0</v>
      </c>
      <c r="S9" s="217">
        <v>12</v>
      </c>
      <c r="T9" s="216">
        <v>2</v>
      </c>
      <c r="U9" s="216">
        <v>6</v>
      </c>
      <c r="V9" s="217">
        <v>0</v>
      </c>
      <c r="W9" s="217">
        <v>8</v>
      </c>
      <c r="X9" s="216"/>
      <c r="Y9" s="216"/>
      <c r="Z9" s="217"/>
      <c r="AA9" s="217"/>
      <c r="AB9" s="216"/>
      <c r="AC9" s="216"/>
      <c r="AD9" s="217"/>
      <c r="AE9" s="217"/>
      <c r="AF9" s="215">
        <f t="shared" si="1"/>
        <v>23</v>
      </c>
      <c r="AG9" s="215">
        <f t="shared" si="0"/>
        <v>31</v>
      </c>
      <c r="AH9" s="215">
        <f t="shared" si="0"/>
        <v>3</v>
      </c>
      <c r="AI9" s="215">
        <f t="shared" si="0"/>
        <v>57</v>
      </c>
      <c r="AJ9" s="278"/>
    </row>
    <row r="10" spans="1:36" s="1" customFormat="1" ht="20.399999999999999" x14ac:dyDescent="0.3">
      <c r="A10" s="387"/>
      <c r="B10" s="97" t="s">
        <v>117</v>
      </c>
      <c r="C10" s="88" t="s">
        <v>121</v>
      </c>
      <c r="D10" s="191">
        <v>15</v>
      </c>
      <c r="E10" s="191">
        <v>9</v>
      </c>
      <c r="F10" s="191">
        <v>0</v>
      </c>
      <c r="G10" s="216">
        <v>24</v>
      </c>
      <c r="H10" s="216">
        <v>42</v>
      </c>
      <c r="I10" s="216">
        <v>23</v>
      </c>
      <c r="J10" s="216">
        <v>0</v>
      </c>
      <c r="K10" s="216">
        <v>65</v>
      </c>
      <c r="L10" s="216">
        <v>24</v>
      </c>
      <c r="M10" s="216">
        <v>3</v>
      </c>
      <c r="N10" s="216">
        <v>0</v>
      </c>
      <c r="O10" s="216">
        <v>27</v>
      </c>
      <c r="P10" s="216">
        <v>70</v>
      </c>
      <c r="Q10" s="216">
        <v>105</v>
      </c>
      <c r="R10" s="217">
        <v>0</v>
      </c>
      <c r="S10" s="217">
        <v>175</v>
      </c>
      <c r="T10" s="216">
        <v>2</v>
      </c>
      <c r="U10" s="216">
        <v>12</v>
      </c>
      <c r="V10" s="217">
        <v>0</v>
      </c>
      <c r="W10" s="217">
        <v>14</v>
      </c>
      <c r="X10" s="216">
        <v>2</v>
      </c>
      <c r="Y10" s="216">
        <v>5</v>
      </c>
      <c r="Z10" s="217">
        <v>0</v>
      </c>
      <c r="AA10" s="217">
        <v>7</v>
      </c>
      <c r="AB10" s="216">
        <v>1</v>
      </c>
      <c r="AC10" s="216">
        <v>0</v>
      </c>
      <c r="AD10" s="217">
        <v>0</v>
      </c>
      <c r="AE10" s="217">
        <v>1</v>
      </c>
      <c r="AF10" s="215">
        <f t="shared" si="1"/>
        <v>156</v>
      </c>
      <c r="AG10" s="215">
        <f t="shared" si="0"/>
        <v>157</v>
      </c>
      <c r="AH10" s="215">
        <f t="shared" si="0"/>
        <v>0</v>
      </c>
      <c r="AI10" s="215">
        <f t="shared" si="0"/>
        <v>313</v>
      </c>
      <c r="AJ10" s="278"/>
    </row>
    <row r="11" spans="1:36" s="1" customFormat="1" ht="10.199999999999999" x14ac:dyDescent="0.3">
      <c r="A11" s="387"/>
      <c r="B11" s="97" t="s">
        <v>118</v>
      </c>
      <c r="C11" s="88" t="s">
        <v>123</v>
      </c>
      <c r="D11" s="191">
        <v>3</v>
      </c>
      <c r="E11" s="191">
        <v>8</v>
      </c>
      <c r="F11" s="191">
        <v>0</v>
      </c>
      <c r="G11" s="216">
        <v>11</v>
      </c>
      <c r="H11" s="216">
        <v>13</v>
      </c>
      <c r="I11" s="216">
        <v>25</v>
      </c>
      <c r="J11" s="216">
        <v>2</v>
      </c>
      <c r="K11" s="216">
        <v>40</v>
      </c>
      <c r="L11" s="216">
        <v>1</v>
      </c>
      <c r="M11" s="216">
        <v>12</v>
      </c>
      <c r="N11" s="216">
        <v>0</v>
      </c>
      <c r="O11" s="216">
        <v>13</v>
      </c>
      <c r="P11" s="216">
        <v>6</v>
      </c>
      <c r="Q11" s="216">
        <v>116</v>
      </c>
      <c r="R11" s="217">
        <v>0</v>
      </c>
      <c r="S11" s="217">
        <v>122</v>
      </c>
      <c r="T11" s="216">
        <v>0</v>
      </c>
      <c r="U11" s="216">
        <v>16</v>
      </c>
      <c r="V11" s="217">
        <v>0</v>
      </c>
      <c r="W11" s="217">
        <v>16</v>
      </c>
      <c r="X11" s="216">
        <v>1</v>
      </c>
      <c r="Y11" s="216">
        <v>8</v>
      </c>
      <c r="Z11" s="217">
        <v>0</v>
      </c>
      <c r="AA11" s="217">
        <v>9</v>
      </c>
      <c r="AB11" s="216">
        <v>0</v>
      </c>
      <c r="AC11" s="216">
        <v>2</v>
      </c>
      <c r="AD11" s="217">
        <v>0</v>
      </c>
      <c r="AE11" s="217">
        <v>2</v>
      </c>
      <c r="AF11" s="215">
        <f t="shared" si="1"/>
        <v>24</v>
      </c>
      <c r="AG11" s="215">
        <f t="shared" si="0"/>
        <v>187</v>
      </c>
      <c r="AH11" s="215">
        <f t="shared" si="0"/>
        <v>2</v>
      </c>
      <c r="AI11" s="215">
        <f t="shared" si="0"/>
        <v>213</v>
      </c>
      <c r="AJ11" s="278"/>
    </row>
    <row r="12" spans="1:36" s="1" customFormat="1" ht="20.399999999999999" x14ac:dyDescent="0.3">
      <c r="A12" s="387"/>
      <c r="B12" s="97" t="s">
        <v>120</v>
      </c>
      <c r="C12" s="88" t="s">
        <v>125</v>
      </c>
      <c r="D12" s="191">
        <v>4</v>
      </c>
      <c r="E12" s="191">
        <v>4</v>
      </c>
      <c r="F12" s="191">
        <v>3</v>
      </c>
      <c r="G12" s="216">
        <v>11</v>
      </c>
      <c r="H12" s="216">
        <v>181</v>
      </c>
      <c r="I12" s="216">
        <v>56</v>
      </c>
      <c r="J12" s="216">
        <v>6</v>
      </c>
      <c r="K12" s="216">
        <v>243</v>
      </c>
      <c r="L12" s="216">
        <v>79</v>
      </c>
      <c r="M12" s="216">
        <v>3</v>
      </c>
      <c r="N12" s="216">
        <v>0</v>
      </c>
      <c r="O12" s="216">
        <v>82</v>
      </c>
      <c r="P12" s="216">
        <v>370</v>
      </c>
      <c r="Q12" s="216">
        <v>386</v>
      </c>
      <c r="R12" s="217">
        <v>13</v>
      </c>
      <c r="S12" s="217">
        <v>769</v>
      </c>
      <c r="T12" s="216">
        <v>2</v>
      </c>
      <c r="U12" s="216">
        <v>40</v>
      </c>
      <c r="V12" s="217">
        <v>0</v>
      </c>
      <c r="W12" s="217">
        <v>42</v>
      </c>
      <c r="X12" s="216">
        <v>51</v>
      </c>
      <c r="Y12" s="216">
        <v>8</v>
      </c>
      <c r="Z12" s="217">
        <v>0</v>
      </c>
      <c r="AA12" s="217">
        <v>59</v>
      </c>
      <c r="AB12" s="216">
        <v>0</v>
      </c>
      <c r="AC12" s="216">
        <v>2</v>
      </c>
      <c r="AD12" s="217">
        <v>0</v>
      </c>
      <c r="AE12" s="217">
        <v>2</v>
      </c>
      <c r="AF12" s="215">
        <f t="shared" si="1"/>
        <v>687</v>
      </c>
      <c r="AG12" s="215">
        <f t="shared" si="0"/>
        <v>499</v>
      </c>
      <c r="AH12" s="215">
        <f t="shared" si="0"/>
        <v>22</v>
      </c>
      <c r="AI12" s="215">
        <f t="shared" si="0"/>
        <v>1208</v>
      </c>
      <c r="AJ12" s="278"/>
    </row>
    <row r="13" spans="1:36" s="1" customFormat="1" ht="10.199999999999999" x14ac:dyDescent="0.3">
      <c r="A13" s="387"/>
      <c r="B13" s="97" t="s">
        <v>122</v>
      </c>
      <c r="C13" s="88" t="s">
        <v>127</v>
      </c>
      <c r="D13" s="191">
        <v>2</v>
      </c>
      <c r="E13" s="191">
        <v>5</v>
      </c>
      <c r="F13" s="191">
        <v>0</v>
      </c>
      <c r="G13" s="216">
        <v>7</v>
      </c>
      <c r="H13" s="216">
        <v>4</v>
      </c>
      <c r="I13" s="216">
        <v>7</v>
      </c>
      <c r="J13" s="216">
        <v>0</v>
      </c>
      <c r="K13" s="216">
        <v>11</v>
      </c>
      <c r="L13" s="216">
        <v>6</v>
      </c>
      <c r="M13" s="216">
        <v>1</v>
      </c>
      <c r="N13" s="216">
        <v>0</v>
      </c>
      <c r="O13" s="216">
        <v>7</v>
      </c>
      <c r="P13" s="216">
        <v>5</v>
      </c>
      <c r="Q13" s="216">
        <v>18</v>
      </c>
      <c r="R13" s="217">
        <v>0</v>
      </c>
      <c r="S13" s="217">
        <v>23</v>
      </c>
      <c r="T13" s="216">
        <v>0</v>
      </c>
      <c r="U13" s="216">
        <v>7</v>
      </c>
      <c r="V13" s="217">
        <v>0</v>
      </c>
      <c r="W13" s="217">
        <v>7</v>
      </c>
      <c r="X13" s="216">
        <v>1</v>
      </c>
      <c r="Y13" s="216">
        <v>1</v>
      </c>
      <c r="Z13" s="217">
        <v>0</v>
      </c>
      <c r="AA13" s="217">
        <v>2</v>
      </c>
      <c r="AB13" s="216">
        <v>0</v>
      </c>
      <c r="AC13" s="216">
        <v>1</v>
      </c>
      <c r="AD13" s="217">
        <v>0</v>
      </c>
      <c r="AE13" s="217">
        <v>1</v>
      </c>
      <c r="AF13" s="215">
        <f t="shared" si="1"/>
        <v>18</v>
      </c>
      <c r="AG13" s="215">
        <f t="shared" si="0"/>
        <v>40</v>
      </c>
      <c r="AH13" s="215">
        <f t="shared" si="0"/>
        <v>0</v>
      </c>
      <c r="AI13" s="215">
        <f t="shared" si="0"/>
        <v>58</v>
      </c>
      <c r="AJ13" s="278"/>
    </row>
    <row r="14" spans="1:36" s="1" customFormat="1" ht="10.199999999999999" x14ac:dyDescent="0.3">
      <c r="A14" s="387"/>
      <c r="B14" s="97" t="s">
        <v>124</v>
      </c>
      <c r="C14" s="88" t="s">
        <v>129</v>
      </c>
      <c r="D14" s="191">
        <v>8</v>
      </c>
      <c r="E14" s="191">
        <v>5</v>
      </c>
      <c r="F14" s="191">
        <v>0</v>
      </c>
      <c r="G14" s="216">
        <v>13</v>
      </c>
      <c r="H14" s="216">
        <v>60</v>
      </c>
      <c r="I14" s="216">
        <v>11</v>
      </c>
      <c r="J14" s="216">
        <v>4</v>
      </c>
      <c r="K14" s="216">
        <v>75</v>
      </c>
      <c r="L14" s="216">
        <v>21</v>
      </c>
      <c r="M14" s="216">
        <v>0</v>
      </c>
      <c r="N14" s="216">
        <v>0</v>
      </c>
      <c r="O14" s="216">
        <v>21</v>
      </c>
      <c r="P14" s="216">
        <v>16</v>
      </c>
      <c r="Q14" s="216">
        <v>38</v>
      </c>
      <c r="R14" s="217">
        <v>0</v>
      </c>
      <c r="S14" s="217">
        <v>54</v>
      </c>
      <c r="T14" s="216">
        <v>0</v>
      </c>
      <c r="U14" s="216">
        <v>15</v>
      </c>
      <c r="V14" s="217">
        <v>0</v>
      </c>
      <c r="W14" s="217">
        <v>15</v>
      </c>
      <c r="X14" s="216">
        <v>1</v>
      </c>
      <c r="Y14" s="216">
        <v>2</v>
      </c>
      <c r="Z14" s="217">
        <v>0</v>
      </c>
      <c r="AA14" s="217">
        <v>3</v>
      </c>
      <c r="AB14" s="216">
        <v>5</v>
      </c>
      <c r="AC14" s="216">
        <v>1</v>
      </c>
      <c r="AD14" s="217">
        <v>0</v>
      </c>
      <c r="AE14" s="217">
        <v>6</v>
      </c>
      <c r="AF14" s="215">
        <f t="shared" si="1"/>
        <v>111</v>
      </c>
      <c r="AG14" s="215">
        <f t="shared" si="0"/>
        <v>72</v>
      </c>
      <c r="AH14" s="215">
        <f t="shared" si="0"/>
        <v>4</v>
      </c>
      <c r="AI14" s="215">
        <f t="shared" si="0"/>
        <v>187</v>
      </c>
      <c r="AJ14" s="278"/>
    </row>
    <row r="15" spans="1:36" s="1" customFormat="1" ht="20.399999999999999" x14ac:dyDescent="0.3">
      <c r="A15" s="387"/>
      <c r="B15" s="97" t="s">
        <v>126</v>
      </c>
      <c r="C15" s="88" t="s">
        <v>131</v>
      </c>
      <c r="D15" s="191">
        <v>4</v>
      </c>
      <c r="E15" s="191">
        <v>6</v>
      </c>
      <c r="F15" s="191">
        <v>1</v>
      </c>
      <c r="G15" s="216">
        <v>11</v>
      </c>
      <c r="H15" s="216">
        <v>5</v>
      </c>
      <c r="I15" s="216">
        <v>13</v>
      </c>
      <c r="J15" s="216">
        <v>3</v>
      </c>
      <c r="K15" s="216">
        <v>21</v>
      </c>
      <c r="L15" s="216">
        <v>2</v>
      </c>
      <c r="M15" s="216">
        <v>2</v>
      </c>
      <c r="N15" s="216">
        <v>0</v>
      </c>
      <c r="O15" s="216">
        <v>4</v>
      </c>
      <c r="P15" s="216">
        <v>18</v>
      </c>
      <c r="Q15" s="216">
        <v>12</v>
      </c>
      <c r="R15" s="217">
        <v>0</v>
      </c>
      <c r="S15" s="217">
        <v>30</v>
      </c>
      <c r="T15" s="216">
        <v>0</v>
      </c>
      <c r="U15" s="216">
        <v>3</v>
      </c>
      <c r="V15" s="217">
        <v>0</v>
      </c>
      <c r="W15" s="217">
        <v>3</v>
      </c>
      <c r="X15" s="216">
        <v>2</v>
      </c>
      <c r="Y15" s="216">
        <v>0</v>
      </c>
      <c r="Z15" s="217">
        <v>0</v>
      </c>
      <c r="AA15" s="217">
        <v>2</v>
      </c>
      <c r="AB15" s="216"/>
      <c r="AC15" s="216"/>
      <c r="AD15" s="217"/>
      <c r="AE15" s="217"/>
      <c r="AF15" s="215">
        <f t="shared" si="1"/>
        <v>31</v>
      </c>
      <c r="AG15" s="215">
        <f t="shared" si="0"/>
        <v>36</v>
      </c>
      <c r="AH15" s="215">
        <f t="shared" si="0"/>
        <v>4</v>
      </c>
      <c r="AI15" s="215">
        <f t="shared" si="0"/>
        <v>71</v>
      </c>
      <c r="AJ15" s="278"/>
    </row>
    <row r="16" spans="1:36" s="1" customFormat="1" ht="10.199999999999999" x14ac:dyDescent="0.3">
      <c r="A16" s="387"/>
      <c r="B16" s="97" t="s">
        <v>128</v>
      </c>
      <c r="C16" s="88" t="s">
        <v>134</v>
      </c>
      <c r="D16" s="191">
        <v>64</v>
      </c>
      <c r="E16" s="191">
        <v>17</v>
      </c>
      <c r="F16" s="191">
        <v>5</v>
      </c>
      <c r="G16" s="216">
        <v>86</v>
      </c>
      <c r="H16" s="216">
        <v>242</v>
      </c>
      <c r="I16" s="216">
        <v>143</v>
      </c>
      <c r="J16" s="216">
        <v>13</v>
      </c>
      <c r="K16" s="216">
        <v>398</v>
      </c>
      <c r="L16" s="216">
        <v>178</v>
      </c>
      <c r="M16" s="216">
        <v>65</v>
      </c>
      <c r="N16" s="216">
        <v>0</v>
      </c>
      <c r="O16" s="216">
        <v>243</v>
      </c>
      <c r="P16" s="216">
        <v>287</v>
      </c>
      <c r="Q16" s="216">
        <v>1498</v>
      </c>
      <c r="R16" s="217">
        <v>6</v>
      </c>
      <c r="S16" s="217">
        <v>1791</v>
      </c>
      <c r="T16" s="216">
        <v>6</v>
      </c>
      <c r="U16" s="216">
        <v>251</v>
      </c>
      <c r="V16" s="217">
        <v>0</v>
      </c>
      <c r="W16" s="217">
        <v>257</v>
      </c>
      <c r="X16" s="216">
        <v>40</v>
      </c>
      <c r="Y16" s="216">
        <v>30</v>
      </c>
      <c r="Z16" s="217">
        <v>0</v>
      </c>
      <c r="AA16" s="217">
        <v>70</v>
      </c>
      <c r="AB16" s="216">
        <v>21</v>
      </c>
      <c r="AC16" s="216">
        <v>5</v>
      </c>
      <c r="AD16" s="217">
        <v>0</v>
      </c>
      <c r="AE16" s="217">
        <v>26</v>
      </c>
      <c r="AF16" s="215">
        <f t="shared" si="1"/>
        <v>838</v>
      </c>
      <c r="AG16" s="215">
        <f t="shared" si="0"/>
        <v>2009</v>
      </c>
      <c r="AH16" s="215">
        <f t="shared" si="0"/>
        <v>24</v>
      </c>
      <c r="AI16" s="215">
        <f t="shared" si="0"/>
        <v>2871</v>
      </c>
      <c r="AJ16" s="278"/>
    </row>
    <row r="17" spans="1:36" s="1" customFormat="1" ht="10.199999999999999" x14ac:dyDescent="0.3">
      <c r="A17" s="387"/>
      <c r="B17" s="97" t="s">
        <v>130</v>
      </c>
      <c r="C17" s="88" t="s">
        <v>136</v>
      </c>
      <c r="D17" s="191">
        <v>33</v>
      </c>
      <c r="E17" s="191">
        <v>13</v>
      </c>
      <c r="F17" s="191">
        <v>4</v>
      </c>
      <c r="G17" s="216">
        <v>50</v>
      </c>
      <c r="H17" s="216">
        <v>65</v>
      </c>
      <c r="I17" s="216">
        <v>28</v>
      </c>
      <c r="J17" s="216">
        <v>4</v>
      </c>
      <c r="K17" s="216">
        <v>97</v>
      </c>
      <c r="L17" s="216">
        <v>20</v>
      </c>
      <c r="M17" s="216">
        <v>7</v>
      </c>
      <c r="N17" s="216">
        <v>0</v>
      </c>
      <c r="O17" s="216">
        <v>27</v>
      </c>
      <c r="P17" s="216">
        <v>52</v>
      </c>
      <c r="Q17" s="216">
        <v>66</v>
      </c>
      <c r="R17" s="217">
        <v>0</v>
      </c>
      <c r="S17" s="217">
        <v>118</v>
      </c>
      <c r="T17" s="216">
        <v>0</v>
      </c>
      <c r="U17" s="216">
        <v>3</v>
      </c>
      <c r="V17" s="217">
        <v>1</v>
      </c>
      <c r="W17" s="217">
        <v>4</v>
      </c>
      <c r="X17" s="216"/>
      <c r="Y17" s="216"/>
      <c r="Z17" s="217"/>
      <c r="AA17" s="217"/>
      <c r="AB17" s="216">
        <v>6</v>
      </c>
      <c r="AC17" s="216">
        <v>0</v>
      </c>
      <c r="AD17" s="217">
        <v>0</v>
      </c>
      <c r="AE17" s="217">
        <v>6</v>
      </c>
      <c r="AF17" s="215">
        <f t="shared" si="1"/>
        <v>176</v>
      </c>
      <c r="AG17" s="215">
        <f t="shared" si="0"/>
        <v>117</v>
      </c>
      <c r="AH17" s="215">
        <f t="shared" si="0"/>
        <v>9</v>
      </c>
      <c r="AI17" s="215">
        <f t="shared" si="0"/>
        <v>302</v>
      </c>
      <c r="AJ17" s="278"/>
    </row>
    <row r="18" spans="1:36" s="1" customFormat="1" ht="20.399999999999999" x14ac:dyDescent="0.3">
      <c r="A18" s="387"/>
      <c r="B18" s="97" t="s">
        <v>132</v>
      </c>
      <c r="C18" s="88" t="s">
        <v>138</v>
      </c>
      <c r="D18" s="191"/>
      <c r="E18" s="191"/>
      <c r="F18" s="191"/>
      <c r="G18" s="216"/>
      <c r="H18" s="216">
        <v>3</v>
      </c>
      <c r="I18" s="216">
        <v>8</v>
      </c>
      <c r="J18" s="216">
        <v>2</v>
      </c>
      <c r="K18" s="216">
        <v>13</v>
      </c>
      <c r="L18" s="216">
        <v>5</v>
      </c>
      <c r="M18" s="216">
        <v>4</v>
      </c>
      <c r="N18" s="216">
        <v>0</v>
      </c>
      <c r="O18" s="216">
        <v>9</v>
      </c>
      <c r="P18" s="216">
        <v>5</v>
      </c>
      <c r="Q18" s="216">
        <v>49</v>
      </c>
      <c r="R18" s="217">
        <v>0</v>
      </c>
      <c r="S18" s="217">
        <v>54</v>
      </c>
      <c r="T18" s="216">
        <v>0</v>
      </c>
      <c r="U18" s="216">
        <v>21</v>
      </c>
      <c r="V18" s="217">
        <v>0</v>
      </c>
      <c r="W18" s="217">
        <v>21</v>
      </c>
      <c r="X18" s="216">
        <v>1</v>
      </c>
      <c r="Y18" s="216">
        <v>0</v>
      </c>
      <c r="Z18" s="217">
        <v>0</v>
      </c>
      <c r="AA18" s="217">
        <v>1</v>
      </c>
      <c r="AB18" s="216"/>
      <c r="AC18" s="216"/>
      <c r="AD18" s="217"/>
      <c r="AE18" s="217"/>
      <c r="AF18" s="215">
        <f t="shared" si="1"/>
        <v>14</v>
      </c>
      <c r="AG18" s="215">
        <f t="shared" si="0"/>
        <v>82</v>
      </c>
      <c r="AH18" s="215">
        <f t="shared" si="0"/>
        <v>2</v>
      </c>
      <c r="AI18" s="215">
        <f t="shared" si="0"/>
        <v>98</v>
      </c>
      <c r="AJ18" s="278"/>
    </row>
    <row r="19" spans="1:36" s="1" customFormat="1" ht="20.399999999999999" x14ac:dyDescent="0.3">
      <c r="A19" s="387"/>
      <c r="B19" s="97" t="s">
        <v>133</v>
      </c>
      <c r="C19" s="88" t="s">
        <v>291</v>
      </c>
      <c r="D19" s="191"/>
      <c r="E19" s="191"/>
      <c r="F19" s="191"/>
      <c r="G19" s="216"/>
      <c r="H19" s="216">
        <v>0</v>
      </c>
      <c r="I19" s="216">
        <v>2</v>
      </c>
      <c r="J19" s="216">
        <v>1</v>
      </c>
      <c r="K19" s="216">
        <v>3</v>
      </c>
      <c r="L19" s="216"/>
      <c r="M19" s="216"/>
      <c r="N19" s="216"/>
      <c r="O19" s="216"/>
      <c r="P19" s="216">
        <v>1</v>
      </c>
      <c r="Q19" s="216">
        <v>0</v>
      </c>
      <c r="R19" s="217">
        <v>0</v>
      </c>
      <c r="S19" s="217">
        <v>1</v>
      </c>
      <c r="T19" s="216"/>
      <c r="U19" s="216"/>
      <c r="V19" s="217"/>
      <c r="W19" s="217"/>
      <c r="X19" s="216"/>
      <c r="Y19" s="216"/>
      <c r="Z19" s="217"/>
      <c r="AA19" s="217"/>
      <c r="AB19" s="216"/>
      <c r="AC19" s="216"/>
      <c r="AD19" s="217"/>
      <c r="AE19" s="217"/>
      <c r="AF19" s="215">
        <f t="shared" si="1"/>
        <v>1</v>
      </c>
      <c r="AG19" s="215">
        <f t="shared" si="0"/>
        <v>2</v>
      </c>
      <c r="AH19" s="215">
        <f t="shared" si="0"/>
        <v>1</v>
      </c>
      <c r="AI19" s="215">
        <f t="shared" si="0"/>
        <v>4</v>
      </c>
      <c r="AJ19" s="278"/>
    </row>
    <row r="20" spans="1:36" s="1" customFormat="1" ht="20.399999999999999" x14ac:dyDescent="0.3">
      <c r="A20" s="387"/>
      <c r="B20" s="97" t="s">
        <v>135</v>
      </c>
      <c r="C20" s="88" t="s">
        <v>290</v>
      </c>
      <c r="D20" s="191">
        <v>2</v>
      </c>
      <c r="E20" s="191">
        <v>4</v>
      </c>
      <c r="F20" s="191">
        <v>0</v>
      </c>
      <c r="G20" s="216">
        <v>6</v>
      </c>
      <c r="H20" s="216">
        <v>29</v>
      </c>
      <c r="I20" s="216">
        <v>19</v>
      </c>
      <c r="J20" s="216">
        <v>2</v>
      </c>
      <c r="K20" s="216">
        <v>50</v>
      </c>
      <c r="L20" s="216">
        <v>29</v>
      </c>
      <c r="M20" s="216">
        <v>7</v>
      </c>
      <c r="N20" s="216">
        <v>0</v>
      </c>
      <c r="O20" s="216">
        <v>36</v>
      </c>
      <c r="P20" s="216">
        <v>28</v>
      </c>
      <c r="Q20" s="216">
        <v>33</v>
      </c>
      <c r="R20" s="217">
        <v>0</v>
      </c>
      <c r="S20" s="217">
        <v>61</v>
      </c>
      <c r="T20" s="216">
        <v>2</v>
      </c>
      <c r="U20" s="216">
        <v>4</v>
      </c>
      <c r="V20" s="217">
        <v>0</v>
      </c>
      <c r="W20" s="217">
        <v>6</v>
      </c>
      <c r="X20" s="216">
        <v>3</v>
      </c>
      <c r="Y20" s="216">
        <v>0</v>
      </c>
      <c r="Z20" s="217">
        <v>1</v>
      </c>
      <c r="AA20" s="217">
        <v>4</v>
      </c>
      <c r="AB20" s="216">
        <v>2</v>
      </c>
      <c r="AC20" s="216">
        <v>0</v>
      </c>
      <c r="AD20" s="217">
        <v>0</v>
      </c>
      <c r="AE20" s="217">
        <v>2</v>
      </c>
      <c r="AF20" s="215">
        <f t="shared" si="1"/>
        <v>95</v>
      </c>
      <c r="AG20" s="215">
        <f t="shared" si="0"/>
        <v>67</v>
      </c>
      <c r="AH20" s="215">
        <f t="shared" si="0"/>
        <v>3</v>
      </c>
      <c r="AI20" s="215">
        <f t="shared" si="0"/>
        <v>165</v>
      </c>
      <c r="AJ20" s="278"/>
    </row>
    <row r="21" spans="1:36" s="1" customFormat="1" ht="20.7" thickBot="1" x14ac:dyDescent="0.35">
      <c r="A21" s="387"/>
      <c r="B21" s="97" t="s">
        <v>137</v>
      </c>
      <c r="C21" s="88" t="s">
        <v>288</v>
      </c>
      <c r="D21" s="191">
        <v>0</v>
      </c>
      <c r="E21" s="191">
        <v>2</v>
      </c>
      <c r="F21" s="191">
        <v>1</v>
      </c>
      <c r="G21" s="216">
        <v>3</v>
      </c>
      <c r="H21" s="216">
        <v>6</v>
      </c>
      <c r="I21" s="216">
        <v>4</v>
      </c>
      <c r="J21" s="216">
        <v>0</v>
      </c>
      <c r="K21" s="216">
        <v>10</v>
      </c>
      <c r="L21" s="216">
        <v>0</v>
      </c>
      <c r="M21" s="216">
        <v>0</v>
      </c>
      <c r="N21" s="216">
        <v>1</v>
      </c>
      <c r="O21" s="216">
        <v>1</v>
      </c>
      <c r="P21" s="216">
        <v>1</v>
      </c>
      <c r="Q21" s="216">
        <v>10</v>
      </c>
      <c r="R21" s="217">
        <v>0</v>
      </c>
      <c r="S21" s="217">
        <v>11</v>
      </c>
      <c r="T21" s="216">
        <v>0</v>
      </c>
      <c r="U21" s="216">
        <v>2</v>
      </c>
      <c r="V21" s="217">
        <v>0</v>
      </c>
      <c r="W21" s="217">
        <v>2</v>
      </c>
      <c r="X21" s="216"/>
      <c r="Y21" s="216"/>
      <c r="Z21" s="217"/>
      <c r="AA21" s="217"/>
      <c r="AB21" s="216"/>
      <c r="AC21" s="216"/>
      <c r="AD21" s="217"/>
      <c r="AE21" s="217"/>
      <c r="AF21" s="215">
        <f t="shared" si="1"/>
        <v>7</v>
      </c>
      <c r="AG21" s="215">
        <f t="shared" si="0"/>
        <v>18</v>
      </c>
      <c r="AH21" s="215">
        <f t="shared" si="0"/>
        <v>2</v>
      </c>
      <c r="AI21" s="215">
        <f t="shared" si="0"/>
        <v>27</v>
      </c>
      <c r="AJ21" s="278"/>
    </row>
    <row r="22" spans="1:36" s="1" customFormat="1" ht="18" customHeight="1" thickBot="1" x14ac:dyDescent="0.45">
      <c r="A22" s="423"/>
      <c r="B22" s="98"/>
      <c r="C22" s="107" t="s">
        <v>28</v>
      </c>
      <c r="D22" s="218">
        <f>SUM(D6:D21)</f>
        <v>331</v>
      </c>
      <c r="E22" s="218">
        <f t="shared" ref="E22:AE22" si="2">SUM(E6:E21)</f>
        <v>118</v>
      </c>
      <c r="F22" s="218">
        <f t="shared" si="2"/>
        <v>18</v>
      </c>
      <c r="G22" s="218">
        <f t="shared" si="2"/>
        <v>467</v>
      </c>
      <c r="H22" s="218">
        <f t="shared" si="2"/>
        <v>1133</v>
      </c>
      <c r="I22" s="218">
        <f t="shared" si="2"/>
        <v>629</v>
      </c>
      <c r="J22" s="218">
        <f t="shared" si="2"/>
        <v>62</v>
      </c>
      <c r="K22" s="218">
        <f t="shared" si="2"/>
        <v>1824</v>
      </c>
      <c r="L22" s="218">
        <f t="shared" si="2"/>
        <v>701</v>
      </c>
      <c r="M22" s="218">
        <f t="shared" si="2"/>
        <v>165</v>
      </c>
      <c r="N22" s="218">
        <f t="shared" si="2"/>
        <v>2</v>
      </c>
      <c r="O22" s="218">
        <f t="shared" si="2"/>
        <v>868</v>
      </c>
      <c r="P22" s="218">
        <f t="shared" si="2"/>
        <v>1390</v>
      </c>
      <c r="Q22" s="218">
        <f t="shared" si="2"/>
        <v>4293</v>
      </c>
      <c r="R22" s="218">
        <f t="shared" si="2"/>
        <v>42</v>
      </c>
      <c r="S22" s="218">
        <f t="shared" si="2"/>
        <v>5725</v>
      </c>
      <c r="T22" s="218">
        <f t="shared" si="2"/>
        <v>30</v>
      </c>
      <c r="U22" s="218">
        <f t="shared" si="2"/>
        <v>1109</v>
      </c>
      <c r="V22" s="218">
        <f t="shared" si="2"/>
        <v>5</v>
      </c>
      <c r="W22" s="218">
        <f t="shared" si="2"/>
        <v>1144</v>
      </c>
      <c r="X22" s="218">
        <f t="shared" si="2"/>
        <v>153</v>
      </c>
      <c r="Y22" s="218">
        <f t="shared" si="2"/>
        <v>103</v>
      </c>
      <c r="Z22" s="218">
        <f t="shared" si="2"/>
        <v>2</v>
      </c>
      <c r="AA22" s="218">
        <f t="shared" si="2"/>
        <v>258</v>
      </c>
      <c r="AB22" s="218">
        <f t="shared" si="2"/>
        <v>70</v>
      </c>
      <c r="AC22" s="218">
        <f t="shared" si="2"/>
        <v>17</v>
      </c>
      <c r="AD22" s="218">
        <f t="shared" si="2"/>
        <v>0</v>
      </c>
      <c r="AE22" s="218">
        <f t="shared" si="2"/>
        <v>87</v>
      </c>
      <c r="AF22" s="218">
        <f t="shared" si="1"/>
        <v>3808</v>
      </c>
      <c r="AG22" s="218">
        <f t="shared" si="1"/>
        <v>6434</v>
      </c>
      <c r="AH22" s="218">
        <f t="shared" si="1"/>
        <v>131</v>
      </c>
      <c r="AI22" s="219">
        <f t="shared" si="1"/>
        <v>10373</v>
      </c>
      <c r="AJ22" s="278"/>
    </row>
    <row r="23" spans="1:36" s="1" customFormat="1" ht="11.25" customHeight="1" x14ac:dyDescent="0.25">
      <c r="A23" s="422" t="s">
        <v>140</v>
      </c>
      <c r="B23" s="97" t="s">
        <v>141</v>
      </c>
      <c r="C23" s="86" t="s">
        <v>142</v>
      </c>
      <c r="D23" s="220">
        <v>14</v>
      </c>
      <c r="E23" s="220">
        <v>6</v>
      </c>
      <c r="F23" s="220">
        <v>2</v>
      </c>
      <c r="G23" s="221">
        <v>22</v>
      </c>
      <c r="H23" s="221">
        <v>46</v>
      </c>
      <c r="I23" s="221">
        <v>63</v>
      </c>
      <c r="J23" s="221">
        <v>6</v>
      </c>
      <c r="K23" s="221">
        <v>115</v>
      </c>
      <c r="L23" s="221">
        <v>19</v>
      </c>
      <c r="M23" s="221">
        <v>5</v>
      </c>
      <c r="N23" s="221">
        <v>0</v>
      </c>
      <c r="O23" s="221">
        <v>24</v>
      </c>
      <c r="P23" s="221">
        <v>92</v>
      </c>
      <c r="Q23" s="221">
        <v>234</v>
      </c>
      <c r="R23" s="222">
        <v>2</v>
      </c>
      <c r="S23" s="222">
        <v>328</v>
      </c>
      <c r="T23" s="221">
        <v>5</v>
      </c>
      <c r="U23" s="221">
        <v>46</v>
      </c>
      <c r="V23" s="222">
        <v>0</v>
      </c>
      <c r="W23" s="222">
        <v>51</v>
      </c>
      <c r="X23" s="221">
        <v>2</v>
      </c>
      <c r="Y23" s="221">
        <v>2</v>
      </c>
      <c r="Z23" s="222">
        <v>0</v>
      </c>
      <c r="AA23" s="222">
        <v>4</v>
      </c>
      <c r="AB23" s="221">
        <v>23</v>
      </c>
      <c r="AC23" s="221">
        <v>3</v>
      </c>
      <c r="AD23" s="222">
        <v>0</v>
      </c>
      <c r="AE23" s="222">
        <v>26</v>
      </c>
      <c r="AF23" s="223">
        <f t="shared" si="1"/>
        <v>201</v>
      </c>
      <c r="AG23" s="223">
        <f t="shared" si="1"/>
        <v>359</v>
      </c>
      <c r="AH23" s="223">
        <f t="shared" si="1"/>
        <v>10</v>
      </c>
      <c r="AI23" s="223">
        <f t="shared" si="1"/>
        <v>570</v>
      </c>
      <c r="AJ23" s="278"/>
    </row>
    <row r="24" spans="1:36" s="1" customFormat="1" ht="10.199999999999999" x14ac:dyDescent="0.25">
      <c r="A24" s="387"/>
      <c r="B24" s="97" t="s">
        <v>143</v>
      </c>
      <c r="C24" s="88" t="s">
        <v>145</v>
      </c>
      <c r="D24" s="208">
        <v>62</v>
      </c>
      <c r="E24" s="208">
        <v>26</v>
      </c>
      <c r="F24" s="208">
        <v>8</v>
      </c>
      <c r="G24" s="224">
        <v>96</v>
      </c>
      <c r="H24" s="224">
        <v>162</v>
      </c>
      <c r="I24" s="224">
        <v>132</v>
      </c>
      <c r="J24" s="224">
        <v>25</v>
      </c>
      <c r="K24" s="224">
        <v>319</v>
      </c>
      <c r="L24" s="224">
        <v>228</v>
      </c>
      <c r="M24" s="224">
        <v>45</v>
      </c>
      <c r="N24" s="224">
        <v>2</v>
      </c>
      <c r="O24" s="224">
        <v>275</v>
      </c>
      <c r="P24" s="224">
        <v>387</v>
      </c>
      <c r="Q24" s="224">
        <v>1527</v>
      </c>
      <c r="R24" s="225">
        <v>31</v>
      </c>
      <c r="S24" s="225">
        <v>1945</v>
      </c>
      <c r="T24" s="224">
        <v>4</v>
      </c>
      <c r="U24" s="224">
        <v>465</v>
      </c>
      <c r="V24" s="225">
        <v>0</v>
      </c>
      <c r="W24" s="225">
        <v>469</v>
      </c>
      <c r="X24" s="224">
        <v>55</v>
      </c>
      <c r="Y24" s="224">
        <v>36</v>
      </c>
      <c r="Z24" s="225">
        <v>0</v>
      </c>
      <c r="AA24" s="225">
        <v>91</v>
      </c>
      <c r="AB24" s="224">
        <v>3</v>
      </c>
      <c r="AC24" s="224">
        <v>2</v>
      </c>
      <c r="AD24" s="225">
        <v>0</v>
      </c>
      <c r="AE24" s="225">
        <v>5</v>
      </c>
      <c r="AF24" s="223">
        <f t="shared" si="1"/>
        <v>901</v>
      </c>
      <c r="AG24" s="223">
        <f t="shared" si="1"/>
        <v>2233</v>
      </c>
      <c r="AH24" s="223">
        <f t="shared" si="1"/>
        <v>66</v>
      </c>
      <c r="AI24" s="223">
        <f t="shared" si="1"/>
        <v>3200</v>
      </c>
      <c r="AJ24" s="278"/>
    </row>
    <row r="25" spans="1:36" s="1" customFormat="1" ht="20.399999999999999" x14ac:dyDescent="0.25">
      <c r="A25" s="387"/>
      <c r="B25" s="97" t="s">
        <v>144</v>
      </c>
      <c r="C25" s="88" t="s">
        <v>147</v>
      </c>
      <c r="D25" s="208">
        <v>1</v>
      </c>
      <c r="E25" s="208">
        <v>2</v>
      </c>
      <c r="F25" s="208">
        <v>0</v>
      </c>
      <c r="G25" s="224">
        <v>3</v>
      </c>
      <c r="H25" s="224">
        <v>9</v>
      </c>
      <c r="I25" s="224">
        <v>12</v>
      </c>
      <c r="J25" s="224">
        <v>1</v>
      </c>
      <c r="K25" s="224">
        <v>22</v>
      </c>
      <c r="L25" s="224">
        <v>11</v>
      </c>
      <c r="M25" s="224">
        <v>0</v>
      </c>
      <c r="N25" s="224">
        <v>0</v>
      </c>
      <c r="O25" s="224">
        <v>11</v>
      </c>
      <c r="P25" s="224">
        <v>9</v>
      </c>
      <c r="Q25" s="224">
        <v>77</v>
      </c>
      <c r="R25" s="225">
        <v>0</v>
      </c>
      <c r="S25" s="225">
        <v>86</v>
      </c>
      <c r="T25" s="224">
        <v>0</v>
      </c>
      <c r="U25" s="224">
        <v>54</v>
      </c>
      <c r="V25" s="225">
        <v>0</v>
      </c>
      <c r="W25" s="225">
        <v>54</v>
      </c>
      <c r="X25" s="224">
        <v>0</v>
      </c>
      <c r="Y25" s="224">
        <v>1</v>
      </c>
      <c r="Z25" s="225">
        <v>0</v>
      </c>
      <c r="AA25" s="225">
        <v>1</v>
      </c>
      <c r="AB25" s="224">
        <v>0</v>
      </c>
      <c r="AC25" s="224">
        <v>1</v>
      </c>
      <c r="AD25" s="225">
        <v>0</v>
      </c>
      <c r="AE25" s="225">
        <v>1</v>
      </c>
      <c r="AF25" s="223">
        <f t="shared" si="1"/>
        <v>30</v>
      </c>
      <c r="AG25" s="223">
        <f t="shared" si="1"/>
        <v>147</v>
      </c>
      <c r="AH25" s="223">
        <f t="shared" si="1"/>
        <v>1</v>
      </c>
      <c r="AI25" s="223">
        <f t="shared" si="1"/>
        <v>178</v>
      </c>
      <c r="AJ25" s="278"/>
    </row>
    <row r="26" spans="1:36" s="1" customFormat="1" ht="10.199999999999999" x14ac:dyDescent="0.25">
      <c r="A26" s="387"/>
      <c r="B26" s="97" t="s">
        <v>146</v>
      </c>
      <c r="C26" s="88" t="s">
        <v>149</v>
      </c>
      <c r="D26" s="208">
        <v>3</v>
      </c>
      <c r="E26" s="208">
        <v>1</v>
      </c>
      <c r="F26" s="208">
        <v>0</v>
      </c>
      <c r="G26" s="224">
        <v>4</v>
      </c>
      <c r="H26" s="224">
        <v>18</v>
      </c>
      <c r="I26" s="224">
        <v>7</v>
      </c>
      <c r="J26" s="224">
        <v>0</v>
      </c>
      <c r="K26" s="224">
        <v>25</v>
      </c>
      <c r="L26" s="224"/>
      <c r="M26" s="224"/>
      <c r="N26" s="224"/>
      <c r="O26" s="224"/>
      <c r="P26" s="224">
        <v>9</v>
      </c>
      <c r="Q26" s="224">
        <v>25</v>
      </c>
      <c r="R26" s="225">
        <v>0</v>
      </c>
      <c r="S26" s="225">
        <v>34</v>
      </c>
      <c r="T26" s="224">
        <v>0</v>
      </c>
      <c r="U26" s="224">
        <v>7</v>
      </c>
      <c r="V26" s="225">
        <v>0</v>
      </c>
      <c r="W26" s="225">
        <v>7</v>
      </c>
      <c r="X26" s="224">
        <v>1</v>
      </c>
      <c r="Y26" s="224">
        <v>0</v>
      </c>
      <c r="Z26" s="225">
        <v>0</v>
      </c>
      <c r="AA26" s="225">
        <v>1</v>
      </c>
      <c r="AB26" s="224"/>
      <c r="AC26" s="224"/>
      <c r="AD26" s="225"/>
      <c r="AE26" s="225"/>
      <c r="AF26" s="223">
        <f t="shared" si="1"/>
        <v>31</v>
      </c>
      <c r="AG26" s="223">
        <f t="shared" si="1"/>
        <v>40</v>
      </c>
      <c r="AH26" s="223">
        <f t="shared" si="1"/>
        <v>0</v>
      </c>
      <c r="AI26" s="223">
        <f t="shared" si="1"/>
        <v>71</v>
      </c>
      <c r="AJ26" s="278"/>
    </row>
    <row r="27" spans="1:36" s="1" customFormat="1" ht="30.6" x14ac:dyDescent="0.25">
      <c r="A27" s="387"/>
      <c r="B27" s="97" t="s">
        <v>148</v>
      </c>
      <c r="C27" s="88" t="s">
        <v>151</v>
      </c>
      <c r="D27" s="208">
        <v>6</v>
      </c>
      <c r="E27" s="208">
        <v>12</v>
      </c>
      <c r="F27" s="208">
        <v>5</v>
      </c>
      <c r="G27" s="224">
        <v>23</v>
      </c>
      <c r="H27" s="224">
        <v>28</v>
      </c>
      <c r="I27" s="224">
        <v>52</v>
      </c>
      <c r="J27" s="224">
        <v>3</v>
      </c>
      <c r="K27" s="224">
        <v>83</v>
      </c>
      <c r="L27" s="224">
        <v>4</v>
      </c>
      <c r="M27" s="224">
        <v>24</v>
      </c>
      <c r="N27" s="224">
        <v>0</v>
      </c>
      <c r="O27" s="224">
        <v>28</v>
      </c>
      <c r="P27" s="224">
        <v>20</v>
      </c>
      <c r="Q27" s="224">
        <v>298</v>
      </c>
      <c r="R27" s="225">
        <v>11</v>
      </c>
      <c r="S27" s="225">
        <v>329</v>
      </c>
      <c r="T27" s="224">
        <v>1</v>
      </c>
      <c r="U27" s="224">
        <v>221</v>
      </c>
      <c r="V27" s="225">
        <v>0</v>
      </c>
      <c r="W27" s="225">
        <v>222</v>
      </c>
      <c r="X27" s="224">
        <v>1</v>
      </c>
      <c r="Y27" s="224">
        <v>11</v>
      </c>
      <c r="Z27" s="225">
        <v>0</v>
      </c>
      <c r="AA27" s="225">
        <v>12</v>
      </c>
      <c r="AB27" s="224">
        <v>0</v>
      </c>
      <c r="AC27" s="224">
        <v>1</v>
      </c>
      <c r="AD27" s="225">
        <v>0</v>
      </c>
      <c r="AE27" s="225">
        <v>1</v>
      </c>
      <c r="AF27" s="223">
        <f t="shared" si="1"/>
        <v>60</v>
      </c>
      <c r="AG27" s="223">
        <f t="shared" si="1"/>
        <v>619</v>
      </c>
      <c r="AH27" s="223">
        <f t="shared" si="1"/>
        <v>19</v>
      </c>
      <c r="AI27" s="223">
        <f t="shared" si="1"/>
        <v>698</v>
      </c>
      <c r="AJ27" s="278"/>
    </row>
    <row r="28" spans="1:36" s="1" customFormat="1" ht="10.199999999999999" x14ac:dyDescent="0.25">
      <c r="A28" s="387"/>
      <c r="B28" s="97" t="s">
        <v>150</v>
      </c>
      <c r="C28" s="88" t="s">
        <v>153</v>
      </c>
      <c r="D28" s="208">
        <v>7</v>
      </c>
      <c r="E28" s="208">
        <v>11</v>
      </c>
      <c r="F28" s="208">
        <v>1</v>
      </c>
      <c r="G28" s="224">
        <v>19</v>
      </c>
      <c r="H28" s="224">
        <v>16</v>
      </c>
      <c r="I28" s="224">
        <v>12</v>
      </c>
      <c r="J28" s="224">
        <v>8</v>
      </c>
      <c r="K28" s="224">
        <v>36</v>
      </c>
      <c r="L28" s="224">
        <v>10</v>
      </c>
      <c r="M28" s="224">
        <v>0</v>
      </c>
      <c r="N28" s="224">
        <v>0</v>
      </c>
      <c r="O28" s="224">
        <v>10</v>
      </c>
      <c r="P28" s="224">
        <v>18</v>
      </c>
      <c r="Q28" s="224">
        <v>46</v>
      </c>
      <c r="R28" s="225">
        <v>0</v>
      </c>
      <c r="S28" s="225">
        <v>64</v>
      </c>
      <c r="T28" s="224">
        <v>0</v>
      </c>
      <c r="U28" s="224">
        <v>28</v>
      </c>
      <c r="V28" s="225">
        <v>0</v>
      </c>
      <c r="W28" s="225">
        <v>28</v>
      </c>
      <c r="X28" s="224">
        <v>2</v>
      </c>
      <c r="Y28" s="224">
        <v>1</v>
      </c>
      <c r="Z28" s="225">
        <v>0</v>
      </c>
      <c r="AA28" s="225">
        <v>3</v>
      </c>
      <c r="AB28" s="224">
        <v>1</v>
      </c>
      <c r="AC28" s="224">
        <v>0</v>
      </c>
      <c r="AD28" s="225">
        <v>0</v>
      </c>
      <c r="AE28" s="225">
        <v>1</v>
      </c>
      <c r="AF28" s="223">
        <f t="shared" si="1"/>
        <v>54</v>
      </c>
      <c r="AG28" s="223">
        <f t="shared" si="1"/>
        <v>98</v>
      </c>
      <c r="AH28" s="223">
        <f t="shared" si="1"/>
        <v>9</v>
      </c>
      <c r="AI28" s="223">
        <f t="shared" si="1"/>
        <v>161</v>
      </c>
      <c r="AJ28" s="278"/>
    </row>
    <row r="29" spans="1:36" s="1" customFormat="1" ht="10.199999999999999" x14ac:dyDescent="0.25">
      <c r="A29" s="387"/>
      <c r="B29" s="97" t="s">
        <v>152</v>
      </c>
      <c r="C29" s="88" t="s">
        <v>155</v>
      </c>
      <c r="D29" s="208">
        <v>6</v>
      </c>
      <c r="E29" s="208">
        <v>7</v>
      </c>
      <c r="F29" s="208">
        <v>2</v>
      </c>
      <c r="G29" s="224">
        <v>15</v>
      </c>
      <c r="H29" s="224">
        <v>41</v>
      </c>
      <c r="I29" s="224">
        <v>24</v>
      </c>
      <c r="J29" s="224">
        <v>3</v>
      </c>
      <c r="K29" s="224">
        <v>68</v>
      </c>
      <c r="L29" s="224">
        <v>30</v>
      </c>
      <c r="M29" s="224">
        <v>10</v>
      </c>
      <c r="N29" s="224">
        <v>0</v>
      </c>
      <c r="O29" s="224">
        <v>40</v>
      </c>
      <c r="P29" s="224">
        <v>60</v>
      </c>
      <c r="Q29" s="224">
        <v>376</v>
      </c>
      <c r="R29" s="225">
        <v>1</v>
      </c>
      <c r="S29" s="225">
        <v>437</v>
      </c>
      <c r="T29" s="224">
        <v>0</v>
      </c>
      <c r="U29" s="224">
        <v>89</v>
      </c>
      <c r="V29" s="225">
        <v>0</v>
      </c>
      <c r="W29" s="225">
        <v>89</v>
      </c>
      <c r="X29" s="224">
        <v>5</v>
      </c>
      <c r="Y29" s="224">
        <v>4</v>
      </c>
      <c r="Z29" s="225">
        <v>0</v>
      </c>
      <c r="AA29" s="225">
        <v>9</v>
      </c>
      <c r="AB29" s="224">
        <v>4</v>
      </c>
      <c r="AC29" s="224">
        <v>1</v>
      </c>
      <c r="AD29" s="225">
        <v>0</v>
      </c>
      <c r="AE29" s="225">
        <v>5</v>
      </c>
      <c r="AF29" s="223">
        <f t="shared" si="1"/>
        <v>146</v>
      </c>
      <c r="AG29" s="223">
        <f t="shared" si="1"/>
        <v>511</v>
      </c>
      <c r="AH29" s="223">
        <f t="shared" si="1"/>
        <v>6</v>
      </c>
      <c r="AI29" s="223">
        <f t="shared" si="1"/>
        <v>663</v>
      </c>
      <c r="AJ29" s="278"/>
    </row>
    <row r="30" spans="1:36" s="1" customFormat="1" ht="10.199999999999999" x14ac:dyDescent="0.25">
      <c r="A30" s="387"/>
      <c r="B30" s="97" t="s">
        <v>154</v>
      </c>
      <c r="C30" s="88" t="s">
        <v>157</v>
      </c>
      <c r="D30" s="208">
        <v>54</v>
      </c>
      <c r="E30" s="208">
        <v>17</v>
      </c>
      <c r="F30" s="208">
        <v>5</v>
      </c>
      <c r="G30" s="224">
        <v>76</v>
      </c>
      <c r="H30" s="224">
        <v>88</v>
      </c>
      <c r="I30" s="224">
        <v>58</v>
      </c>
      <c r="J30" s="224">
        <v>10</v>
      </c>
      <c r="K30" s="224">
        <v>156</v>
      </c>
      <c r="L30" s="224">
        <v>215</v>
      </c>
      <c r="M30" s="224">
        <v>58</v>
      </c>
      <c r="N30" s="224">
        <v>1</v>
      </c>
      <c r="O30" s="224">
        <v>274</v>
      </c>
      <c r="P30" s="224">
        <v>273</v>
      </c>
      <c r="Q30" s="224">
        <v>1054</v>
      </c>
      <c r="R30" s="225">
        <v>8</v>
      </c>
      <c r="S30" s="225">
        <v>1335</v>
      </c>
      <c r="T30" s="224">
        <v>0</v>
      </c>
      <c r="U30" s="224">
        <v>269</v>
      </c>
      <c r="V30" s="225">
        <v>4</v>
      </c>
      <c r="W30" s="225">
        <v>273</v>
      </c>
      <c r="X30" s="224">
        <v>14</v>
      </c>
      <c r="Y30" s="224">
        <v>7</v>
      </c>
      <c r="Z30" s="225">
        <v>0</v>
      </c>
      <c r="AA30" s="225">
        <v>21</v>
      </c>
      <c r="AB30" s="224">
        <v>4</v>
      </c>
      <c r="AC30" s="224">
        <v>3</v>
      </c>
      <c r="AD30" s="225">
        <v>0</v>
      </c>
      <c r="AE30" s="225">
        <v>7</v>
      </c>
      <c r="AF30" s="223">
        <f t="shared" si="1"/>
        <v>648</v>
      </c>
      <c r="AG30" s="223">
        <f t="shared" si="1"/>
        <v>1466</v>
      </c>
      <c r="AH30" s="223">
        <f t="shared" si="1"/>
        <v>28</v>
      </c>
      <c r="AI30" s="223">
        <f t="shared" si="1"/>
        <v>2142</v>
      </c>
      <c r="AJ30" s="278"/>
    </row>
    <row r="31" spans="1:36" s="1" customFormat="1" ht="10.199999999999999" x14ac:dyDescent="0.25">
      <c r="A31" s="387"/>
      <c r="B31" s="97" t="s">
        <v>156</v>
      </c>
      <c r="C31" s="88" t="s">
        <v>159</v>
      </c>
      <c r="D31" s="208">
        <v>9</v>
      </c>
      <c r="E31" s="208">
        <v>11</v>
      </c>
      <c r="F31" s="208">
        <v>0</v>
      </c>
      <c r="G31" s="224">
        <v>20</v>
      </c>
      <c r="H31" s="224">
        <v>60</v>
      </c>
      <c r="I31" s="224">
        <v>16</v>
      </c>
      <c r="J31" s="224">
        <v>10</v>
      </c>
      <c r="K31" s="224">
        <v>86</v>
      </c>
      <c r="L31" s="224">
        <v>18</v>
      </c>
      <c r="M31" s="224">
        <v>12</v>
      </c>
      <c r="N31" s="224">
        <v>0</v>
      </c>
      <c r="O31" s="224">
        <v>30</v>
      </c>
      <c r="P31" s="224">
        <v>34</v>
      </c>
      <c r="Q31" s="224">
        <v>346</v>
      </c>
      <c r="R31" s="225">
        <v>0</v>
      </c>
      <c r="S31" s="225">
        <v>380</v>
      </c>
      <c r="T31" s="224">
        <v>0</v>
      </c>
      <c r="U31" s="224">
        <v>78</v>
      </c>
      <c r="V31" s="225">
        <v>0</v>
      </c>
      <c r="W31" s="225">
        <v>78</v>
      </c>
      <c r="X31" s="224">
        <v>0</v>
      </c>
      <c r="Y31" s="224">
        <v>16</v>
      </c>
      <c r="Z31" s="225">
        <v>0</v>
      </c>
      <c r="AA31" s="225">
        <v>16</v>
      </c>
      <c r="AB31" s="224">
        <v>0</v>
      </c>
      <c r="AC31" s="224">
        <v>1</v>
      </c>
      <c r="AD31" s="225">
        <v>0</v>
      </c>
      <c r="AE31" s="225">
        <v>1</v>
      </c>
      <c r="AF31" s="223">
        <f t="shared" si="1"/>
        <v>121</v>
      </c>
      <c r="AG31" s="223">
        <f t="shared" si="1"/>
        <v>480</v>
      </c>
      <c r="AH31" s="223">
        <f t="shared" si="1"/>
        <v>10</v>
      </c>
      <c r="AI31" s="223">
        <f t="shared" si="1"/>
        <v>611</v>
      </c>
      <c r="AJ31" s="278"/>
    </row>
    <row r="32" spans="1:36" s="1" customFormat="1" ht="10.199999999999999" x14ac:dyDescent="0.25">
      <c r="A32" s="387"/>
      <c r="B32" s="97" t="s">
        <v>158</v>
      </c>
      <c r="C32" s="88" t="s">
        <v>161</v>
      </c>
      <c r="D32" s="208">
        <v>18</v>
      </c>
      <c r="E32" s="208">
        <v>7</v>
      </c>
      <c r="F32" s="208">
        <v>3</v>
      </c>
      <c r="G32" s="224">
        <v>28</v>
      </c>
      <c r="H32" s="224">
        <v>80</v>
      </c>
      <c r="I32" s="224">
        <v>115</v>
      </c>
      <c r="J32" s="224">
        <v>8</v>
      </c>
      <c r="K32" s="224">
        <v>203</v>
      </c>
      <c r="L32" s="224">
        <v>64</v>
      </c>
      <c r="M32" s="224">
        <v>42</v>
      </c>
      <c r="N32" s="224">
        <v>1</v>
      </c>
      <c r="O32" s="224">
        <v>107</v>
      </c>
      <c r="P32" s="224">
        <v>57</v>
      </c>
      <c r="Q32" s="224">
        <v>1196</v>
      </c>
      <c r="R32" s="225">
        <v>1</v>
      </c>
      <c r="S32" s="225">
        <v>1254</v>
      </c>
      <c r="T32" s="224">
        <v>0</v>
      </c>
      <c r="U32" s="224">
        <v>246</v>
      </c>
      <c r="V32" s="225">
        <v>0</v>
      </c>
      <c r="W32" s="225">
        <v>246</v>
      </c>
      <c r="X32" s="224">
        <v>7</v>
      </c>
      <c r="Y32" s="224">
        <v>18</v>
      </c>
      <c r="Z32" s="225">
        <v>0</v>
      </c>
      <c r="AA32" s="225">
        <v>25</v>
      </c>
      <c r="AB32" s="224"/>
      <c r="AC32" s="224"/>
      <c r="AD32" s="225"/>
      <c r="AE32" s="225"/>
      <c r="AF32" s="223">
        <f t="shared" si="1"/>
        <v>226</v>
      </c>
      <c r="AG32" s="223">
        <f t="shared" si="1"/>
        <v>1624</v>
      </c>
      <c r="AH32" s="223">
        <f t="shared" si="1"/>
        <v>13</v>
      </c>
      <c r="AI32" s="223">
        <f t="shared" si="1"/>
        <v>1863</v>
      </c>
      <c r="AJ32" s="278"/>
    </row>
    <row r="33" spans="1:36" s="1" customFormat="1" ht="20.399999999999999" x14ac:dyDescent="0.25">
      <c r="A33" s="387"/>
      <c r="B33" s="97" t="s">
        <v>160</v>
      </c>
      <c r="C33" s="88" t="s">
        <v>163</v>
      </c>
      <c r="D33" s="208">
        <v>25</v>
      </c>
      <c r="E33" s="208">
        <v>25</v>
      </c>
      <c r="F33" s="208">
        <v>6</v>
      </c>
      <c r="G33" s="224">
        <v>56</v>
      </c>
      <c r="H33" s="224">
        <v>86</v>
      </c>
      <c r="I33" s="224">
        <v>296</v>
      </c>
      <c r="J33" s="224">
        <v>13</v>
      </c>
      <c r="K33" s="224">
        <v>395</v>
      </c>
      <c r="L33" s="224">
        <v>142</v>
      </c>
      <c r="M33" s="224">
        <v>37</v>
      </c>
      <c r="N33" s="224">
        <v>1</v>
      </c>
      <c r="O33" s="224">
        <v>180</v>
      </c>
      <c r="P33" s="224">
        <v>357</v>
      </c>
      <c r="Q33" s="224">
        <v>3449</v>
      </c>
      <c r="R33" s="225">
        <v>25</v>
      </c>
      <c r="S33" s="225">
        <v>3831</v>
      </c>
      <c r="T33" s="224">
        <v>2</v>
      </c>
      <c r="U33" s="224">
        <v>651</v>
      </c>
      <c r="V33" s="225">
        <v>0</v>
      </c>
      <c r="W33" s="225">
        <v>653</v>
      </c>
      <c r="X33" s="224">
        <v>37</v>
      </c>
      <c r="Y33" s="224">
        <v>58</v>
      </c>
      <c r="Z33" s="225">
        <v>0</v>
      </c>
      <c r="AA33" s="225">
        <v>95</v>
      </c>
      <c r="AB33" s="224">
        <v>0</v>
      </c>
      <c r="AC33" s="224">
        <v>4</v>
      </c>
      <c r="AD33" s="225">
        <v>0</v>
      </c>
      <c r="AE33" s="225">
        <v>4</v>
      </c>
      <c r="AF33" s="223">
        <f t="shared" si="1"/>
        <v>649</v>
      </c>
      <c r="AG33" s="223">
        <f t="shared" si="1"/>
        <v>4520</v>
      </c>
      <c r="AH33" s="223">
        <f t="shared" si="1"/>
        <v>45</v>
      </c>
      <c r="AI33" s="223">
        <f t="shared" si="1"/>
        <v>5214</v>
      </c>
      <c r="AJ33" s="278"/>
    </row>
    <row r="34" spans="1:36" s="1" customFormat="1" ht="10.199999999999999" x14ac:dyDescent="0.25">
      <c r="A34" s="387"/>
      <c r="B34" s="97" t="s">
        <v>162</v>
      </c>
      <c r="C34" s="88" t="s">
        <v>165</v>
      </c>
      <c r="D34" s="208">
        <v>12</v>
      </c>
      <c r="E34" s="208">
        <v>15</v>
      </c>
      <c r="F34" s="208">
        <v>2</v>
      </c>
      <c r="G34" s="224">
        <v>29</v>
      </c>
      <c r="H34" s="224">
        <v>57</v>
      </c>
      <c r="I34" s="224">
        <v>35</v>
      </c>
      <c r="J34" s="224">
        <v>8</v>
      </c>
      <c r="K34" s="224">
        <v>100</v>
      </c>
      <c r="L34" s="224">
        <v>35</v>
      </c>
      <c r="M34" s="224">
        <v>20</v>
      </c>
      <c r="N34" s="224">
        <v>0</v>
      </c>
      <c r="O34" s="224">
        <v>55</v>
      </c>
      <c r="P34" s="224">
        <v>50</v>
      </c>
      <c r="Q34" s="224">
        <v>526</v>
      </c>
      <c r="R34" s="225">
        <v>4</v>
      </c>
      <c r="S34" s="225">
        <v>580</v>
      </c>
      <c r="T34" s="224">
        <v>0</v>
      </c>
      <c r="U34" s="224">
        <v>145</v>
      </c>
      <c r="V34" s="225">
        <v>0</v>
      </c>
      <c r="W34" s="225">
        <v>145</v>
      </c>
      <c r="X34" s="224">
        <v>0</v>
      </c>
      <c r="Y34" s="224">
        <v>13</v>
      </c>
      <c r="Z34" s="225">
        <v>0</v>
      </c>
      <c r="AA34" s="225">
        <v>13</v>
      </c>
      <c r="AB34" s="224">
        <v>0</v>
      </c>
      <c r="AC34" s="224">
        <v>1</v>
      </c>
      <c r="AD34" s="225">
        <v>0</v>
      </c>
      <c r="AE34" s="225">
        <v>1</v>
      </c>
      <c r="AF34" s="223">
        <f t="shared" si="1"/>
        <v>154</v>
      </c>
      <c r="AG34" s="223">
        <f t="shared" si="1"/>
        <v>755</v>
      </c>
      <c r="AH34" s="223">
        <f t="shared" si="1"/>
        <v>14</v>
      </c>
      <c r="AI34" s="223">
        <f t="shared" si="1"/>
        <v>923</v>
      </c>
      <c r="AJ34" s="278"/>
    </row>
    <row r="35" spans="1:36" s="1" customFormat="1" ht="10.5" thickBot="1" x14ac:dyDescent="0.3">
      <c r="A35" s="387"/>
      <c r="B35" s="97" t="s">
        <v>164</v>
      </c>
      <c r="C35" s="88" t="s">
        <v>167</v>
      </c>
      <c r="D35" s="208">
        <v>9</v>
      </c>
      <c r="E35" s="208">
        <v>5</v>
      </c>
      <c r="F35" s="208">
        <v>2</v>
      </c>
      <c r="G35" s="224">
        <v>16</v>
      </c>
      <c r="H35" s="224">
        <v>62</v>
      </c>
      <c r="I35" s="224">
        <v>35</v>
      </c>
      <c r="J35" s="224">
        <v>10</v>
      </c>
      <c r="K35" s="224">
        <v>107</v>
      </c>
      <c r="L35" s="224">
        <v>91</v>
      </c>
      <c r="M35" s="224">
        <v>22</v>
      </c>
      <c r="N35" s="224">
        <v>0</v>
      </c>
      <c r="O35" s="224">
        <v>113</v>
      </c>
      <c r="P35" s="224">
        <v>125</v>
      </c>
      <c r="Q35" s="224">
        <v>671</v>
      </c>
      <c r="R35" s="225">
        <v>10</v>
      </c>
      <c r="S35" s="225">
        <v>806</v>
      </c>
      <c r="T35" s="224">
        <v>0</v>
      </c>
      <c r="U35" s="224">
        <v>232</v>
      </c>
      <c r="V35" s="225">
        <v>0</v>
      </c>
      <c r="W35" s="225">
        <v>232</v>
      </c>
      <c r="X35" s="224">
        <v>28</v>
      </c>
      <c r="Y35" s="224">
        <v>15</v>
      </c>
      <c r="Z35" s="225">
        <v>0</v>
      </c>
      <c r="AA35" s="225">
        <v>43</v>
      </c>
      <c r="AB35" s="224">
        <v>0</v>
      </c>
      <c r="AC35" s="224">
        <v>2</v>
      </c>
      <c r="AD35" s="225">
        <v>0</v>
      </c>
      <c r="AE35" s="225">
        <v>2</v>
      </c>
      <c r="AF35" s="223">
        <f t="shared" si="1"/>
        <v>315</v>
      </c>
      <c r="AG35" s="223">
        <f t="shared" si="1"/>
        <v>982</v>
      </c>
      <c r="AH35" s="223">
        <f t="shared" si="1"/>
        <v>22</v>
      </c>
      <c r="AI35" s="223">
        <f t="shared" si="1"/>
        <v>1319</v>
      </c>
      <c r="AJ35" s="278"/>
    </row>
    <row r="36" spans="1:36" s="1" customFormat="1" ht="18" customHeight="1" thickBot="1" x14ac:dyDescent="0.45">
      <c r="A36" s="387"/>
      <c r="B36" s="98"/>
      <c r="C36" s="107" t="s">
        <v>28</v>
      </c>
      <c r="D36" s="218">
        <f>SUM(D23:D35)</f>
        <v>226</v>
      </c>
      <c r="E36" s="218">
        <f t="shared" ref="E36:AE36" si="3">SUM(E23:E35)</f>
        <v>145</v>
      </c>
      <c r="F36" s="218">
        <f t="shared" si="3"/>
        <v>36</v>
      </c>
      <c r="G36" s="218">
        <f t="shared" si="3"/>
        <v>407</v>
      </c>
      <c r="H36" s="218">
        <f t="shared" si="3"/>
        <v>753</v>
      </c>
      <c r="I36" s="218">
        <f t="shared" si="3"/>
        <v>857</v>
      </c>
      <c r="J36" s="218">
        <f t="shared" si="3"/>
        <v>105</v>
      </c>
      <c r="K36" s="218">
        <f t="shared" si="3"/>
        <v>1715</v>
      </c>
      <c r="L36" s="218">
        <f t="shared" si="3"/>
        <v>867</v>
      </c>
      <c r="M36" s="218">
        <f t="shared" si="3"/>
        <v>275</v>
      </c>
      <c r="N36" s="218">
        <f t="shared" si="3"/>
        <v>5</v>
      </c>
      <c r="O36" s="218">
        <f t="shared" si="3"/>
        <v>1147</v>
      </c>
      <c r="P36" s="218">
        <f t="shared" si="3"/>
        <v>1491</v>
      </c>
      <c r="Q36" s="218">
        <f t="shared" si="3"/>
        <v>9825</v>
      </c>
      <c r="R36" s="218">
        <f t="shared" si="3"/>
        <v>93</v>
      </c>
      <c r="S36" s="218">
        <f t="shared" si="3"/>
        <v>11409</v>
      </c>
      <c r="T36" s="218">
        <f t="shared" si="3"/>
        <v>12</v>
      </c>
      <c r="U36" s="218">
        <f t="shared" si="3"/>
        <v>2531</v>
      </c>
      <c r="V36" s="218">
        <f t="shared" si="3"/>
        <v>4</v>
      </c>
      <c r="W36" s="218">
        <f t="shared" si="3"/>
        <v>2547</v>
      </c>
      <c r="X36" s="218">
        <f t="shared" si="3"/>
        <v>152</v>
      </c>
      <c r="Y36" s="218">
        <f t="shared" si="3"/>
        <v>182</v>
      </c>
      <c r="Z36" s="218">
        <f t="shared" si="3"/>
        <v>0</v>
      </c>
      <c r="AA36" s="218">
        <f t="shared" si="3"/>
        <v>334</v>
      </c>
      <c r="AB36" s="218">
        <f t="shared" si="3"/>
        <v>35</v>
      </c>
      <c r="AC36" s="218">
        <f t="shared" si="3"/>
        <v>19</v>
      </c>
      <c r="AD36" s="218">
        <f t="shared" si="3"/>
        <v>0</v>
      </c>
      <c r="AE36" s="218">
        <f t="shared" si="3"/>
        <v>54</v>
      </c>
      <c r="AF36" s="218">
        <f t="shared" si="1"/>
        <v>3536</v>
      </c>
      <c r="AG36" s="218">
        <f t="shared" si="1"/>
        <v>13834</v>
      </c>
      <c r="AH36" s="218">
        <f t="shared" si="1"/>
        <v>243</v>
      </c>
      <c r="AI36" s="219">
        <f t="shared" si="1"/>
        <v>17613</v>
      </c>
      <c r="AJ36" s="278"/>
    </row>
    <row r="37" spans="1:36" s="1" customFormat="1" ht="20.399999999999999" x14ac:dyDescent="0.3">
      <c r="A37" s="349" t="s">
        <v>168</v>
      </c>
      <c r="B37" s="95" t="s">
        <v>169</v>
      </c>
      <c r="C37" s="86" t="s">
        <v>170</v>
      </c>
      <c r="D37" s="220">
        <v>6</v>
      </c>
      <c r="E37" s="220">
        <v>0</v>
      </c>
      <c r="F37" s="220">
        <v>0</v>
      </c>
      <c r="G37" s="221">
        <v>6</v>
      </c>
      <c r="H37" s="221">
        <v>27</v>
      </c>
      <c r="I37" s="221">
        <v>27</v>
      </c>
      <c r="J37" s="221">
        <v>4</v>
      </c>
      <c r="K37" s="221">
        <v>58</v>
      </c>
      <c r="L37" s="221">
        <v>4</v>
      </c>
      <c r="M37" s="221">
        <v>5</v>
      </c>
      <c r="N37" s="221">
        <v>0</v>
      </c>
      <c r="O37" s="221">
        <v>9</v>
      </c>
      <c r="P37" s="221">
        <v>10</v>
      </c>
      <c r="Q37" s="221">
        <v>88</v>
      </c>
      <c r="R37" s="222">
        <v>2</v>
      </c>
      <c r="S37" s="222">
        <v>100</v>
      </c>
      <c r="T37" s="221">
        <v>0</v>
      </c>
      <c r="U37" s="221">
        <v>26</v>
      </c>
      <c r="V37" s="222">
        <v>0</v>
      </c>
      <c r="W37" s="222">
        <v>26</v>
      </c>
      <c r="X37" s="221">
        <v>1</v>
      </c>
      <c r="Y37" s="221">
        <v>2</v>
      </c>
      <c r="Z37" s="222">
        <v>0</v>
      </c>
      <c r="AA37" s="222">
        <v>3</v>
      </c>
      <c r="AB37" s="221">
        <v>0</v>
      </c>
      <c r="AC37" s="221">
        <v>1</v>
      </c>
      <c r="AD37" s="222">
        <v>0</v>
      </c>
      <c r="AE37" s="222">
        <v>1</v>
      </c>
      <c r="AF37" s="215">
        <f t="shared" si="1"/>
        <v>48</v>
      </c>
      <c r="AG37" s="215">
        <f t="shared" si="1"/>
        <v>149</v>
      </c>
      <c r="AH37" s="215">
        <f t="shared" si="1"/>
        <v>6</v>
      </c>
      <c r="AI37" s="215">
        <f t="shared" si="1"/>
        <v>203</v>
      </c>
      <c r="AJ37" s="278"/>
    </row>
    <row r="38" spans="1:36" s="1" customFormat="1" ht="20.399999999999999" x14ac:dyDescent="0.3">
      <c r="A38" s="424"/>
      <c r="B38" s="95" t="s">
        <v>173</v>
      </c>
      <c r="C38" s="88" t="s">
        <v>174</v>
      </c>
      <c r="D38" s="208">
        <v>56</v>
      </c>
      <c r="E38" s="208">
        <v>18</v>
      </c>
      <c r="F38" s="208">
        <v>2</v>
      </c>
      <c r="G38" s="224">
        <v>76</v>
      </c>
      <c r="H38" s="224">
        <v>320</v>
      </c>
      <c r="I38" s="224">
        <v>221</v>
      </c>
      <c r="J38" s="224">
        <v>14</v>
      </c>
      <c r="K38" s="224">
        <v>555</v>
      </c>
      <c r="L38" s="224">
        <v>142</v>
      </c>
      <c r="M38" s="224">
        <v>43</v>
      </c>
      <c r="N38" s="224">
        <v>0</v>
      </c>
      <c r="O38" s="224">
        <v>185</v>
      </c>
      <c r="P38" s="224">
        <v>435</v>
      </c>
      <c r="Q38" s="224">
        <v>1127</v>
      </c>
      <c r="R38" s="225">
        <v>3</v>
      </c>
      <c r="S38" s="225">
        <v>1565</v>
      </c>
      <c r="T38" s="224">
        <v>4</v>
      </c>
      <c r="U38" s="224">
        <v>198</v>
      </c>
      <c r="V38" s="225">
        <v>0</v>
      </c>
      <c r="W38" s="225">
        <v>202</v>
      </c>
      <c r="X38" s="224">
        <v>36</v>
      </c>
      <c r="Y38" s="224">
        <v>30</v>
      </c>
      <c r="Z38" s="225">
        <v>0</v>
      </c>
      <c r="AA38" s="225">
        <v>66</v>
      </c>
      <c r="AB38" s="224">
        <v>62</v>
      </c>
      <c r="AC38" s="224">
        <v>9</v>
      </c>
      <c r="AD38" s="225">
        <v>0</v>
      </c>
      <c r="AE38" s="225">
        <v>71</v>
      </c>
      <c r="AF38" s="215">
        <f t="shared" si="1"/>
        <v>1055</v>
      </c>
      <c r="AG38" s="215">
        <f t="shared" si="1"/>
        <v>1646</v>
      </c>
      <c r="AH38" s="215">
        <f t="shared" si="1"/>
        <v>19</v>
      </c>
      <c r="AI38" s="215">
        <f t="shared" si="1"/>
        <v>2720</v>
      </c>
      <c r="AJ38" s="278"/>
    </row>
    <row r="39" spans="1:36" s="1" customFormat="1" ht="20.399999999999999" x14ac:dyDescent="0.3">
      <c r="A39" s="424"/>
      <c r="B39" s="95" t="s">
        <v>175</v>
      </c>
      <c r="C39" s="88" t="s">
        <v>176</v>
      </c>
      <c r="D39" s="208">
        <v>7</v>
      </c>
      <c r="E39" s="208">
        <v>10</v>
      </c>
      <c r="F39" s="208">
        <v>1</v>
      </c>
      <c r="G39" s="224">
        <v>18</v>
      </c>
      <c r="H39" s="224">
        <v>77</v>
      </c>
      <c r="I39" s="224">
        <v>59</v>
      </c>
      <c r="J39" s="224">
        <v>4</v>
      </c>
      <c r="K39" s="224">
        <v>140</v>
      </c>
      <c r="L39" s="224">
        <v>15</v>
      </c>
      <c r="M39" s="224">
        <v>23</v>
      </c>
      <c r="N39" s="224">
        <v>0</v>
      </c>
      <c r="O39" s="224">
        <v>38</v>
      </c>
      <c r="P39" s="224">
        <v>11</v>
      </c>
      <c r="Q39" s="224">
        <v>351</v>
      </c>
      <c r="R39" s="225">
        <v>0</v>
      </c>
      <c r="S39" s="225">
        <v>362</v>
      </c>
      <c r="T39" s="224">
        <v>0</v>
      </c>
      <c r="U39" s="224">
        <v>65</v>
      </c>
      <c r="V39" s="225">
        <v>0</v>
      </c>
      <c r="W39" s="225">
        <v>65</v>
      </c>
      <c r="X39" s="224">
        <v>0</v>
      </c>
      <c r="Y39" s="224">
        <v>12</v>
      </c>
      <c r="Z39" s="225">
        <v>0</v>
      </c>
      <c r="AA39" s="225">
        <v>12</v>
      </c>
      <c r="AB39" s="224">
        <v>0</v>
      </c>
      <c r="AC39" s="224">
        <v>1</v>
      </c>
      <c r="AD39" s="225">
        <v>0</v>
      </c>
      <c r="AE39" s="225">
        <v>1</v>
      </c>
      <c r="AF39" s="215">
        <f t="shared" si="1"/>
        <v>110</v>
      </c>
      <c r="AG39" s="215">
        <f t="shared" si="1"/>
        <v>521</v>
      </c>
      <c r="AH39" s="215">
        <f t="shared" si="1"/>
        <v>5</v>
      </c>
      <c r="AI39" s="215">
        <f t="shared" si="1"/>
        <v>636</v>
      </c>
      <c r="AJ39" s="278"/>
    </row>
    <row r="40" spans="1:36" s="1" customFormat="1" ht="10.199999999999999" x14ac:dyDescent="0.3">
      <c r="A40" s="424"/>
      <c r="B40" s="95" t="s">
        <v>177</v>
      </c>
      <c r="C40" s="88" t="s">
        <v>178</v>
      </c>
      <c r="D40" s="208">
        <v>26</v>
      </c>
      <c r="E40" s="208">
        <v>18</v>
      </c>
      <c r="F40" s="208">
        <v>1</v>
      </c>
      <c r="G40" s="224">
        <v>45</v>
      </c>
      <c r="H40" s="224">
        <v>80</v>
      </c>
      <c r="I40" s="224">
        <v>18</v>
      </c>
      <c r="J40" s="224">
        <v>6</v>
      </c>
      <c r="K40" s="224">
        <v>104</v>
      </c>
      <c r="L40" s="224">
        <v>18</v>
      </c>
      <c r="M40" s="224">
        <v>4</v>
      </c>
      <c r="N40" s="224">
        <v>0</v>
      </c>
      <c r="O40" s="224">
        <v>22</v>
      </c>
      <c r="P40" s="224">
        <v>37</v>
      </c>
      <c r="Q40" s="224">
        <v>73</v>
      </c>
      <c r="R40" s="225">
        <v>1</v>
      </c>
      <c r="S40" s="225">
        <v>111</v>
      </c>
      <c r="T40" s="224">
        <v>0</v>
      </c>
      <c r="U40" s="224">
        <v>36</v>
      </c>
      <c r="V40" s="225">
        <v>0</v>
      </c>
      <c r="W40" s="225">
        <v>36</v>
      </c>
      <c r="X40" s="224">
        <v>0</v>
      </c>
      <c r="Y40" s="224">
        <v>1</v>
      </c>
      <c r="Z40" s="225">
        <v>0</v>
      </c>
      <c r="AA40" s="225">
        <v>1</v>
      </c>
      <c r="AB40" s="224">
        <v>4</v>
      </c>
      <c r="AC40" s="224">
        <v>1</v>
      </c>
      <c r="AD40" s="225">
        <v>0</v>
      </c>
      <c r="AE40" s="225">
        <v>5</v>
      </c>
      <c r="AF40" s="215">
        <f t="shared" si="1"/>
        <v>165</v>
      </c>
      <c r="AG40" s="215">
        <f t="shared" si="1"/>
        <v>151</v>
      </c>
      <c r="AH40" s="215">
        <f t="shared" si="1"/>
        <v>8</v>
      </c>
      <c r="AI40" s="215">
        <f t="shared" si="1"/>
        <v>324</v>
      </c>
      <c r="AJ40" s="278"/>
    </row>
    <row r="41" spans="1:36" s="1" customFormat="1" ht="30.6" x14ac:dyDescent="0.3">
      <c r="A41" s="424"/>
      <c r="B41" s="95" t="s">
        <v>179</v>
      </c>
      <c r="C41" s="88" t="s">
        <v>292</v>
      </c>
      <c r="D41" s="208">
        <v>16</v>
      </c>
      <c r="E41" s="208">
        <v>24</v>
      </c>
      <c r="F41" s="208">
        <v>4</v>
      </c>
      <c r="G41" s="224">
        <v>44</v>
      </c>
      <c r="H41" s="224">
        <v>67</v>
      </c>
      <c r="I41" s="224">
        <v>57</v>
      </c>
      <c r="J41" s="224">
        <v>20</v>
      </c>
      <c r="K41" s="224">
        <v>144</v>
      </c>
      <c r="L41" s="224">
        <v>35</v>
      </c>
      <c r="M41" s="224">
        <v>28</v>
      </c>
      <c r="N41" s="224">
        <v>0</v>
      </c>
      <c r="O41" s="224">
        <v>63</v>
      </c>
      <c r="P41" s="224">
        <v>56</v>
      </c>
      <c r="Q41" s="224">
        <v>230</v>
      </c>
      <c r="R41" s="225">
        <v>1</v>
      </c>
      <c r="S41" s="225">
        <v>287</v>
      </c>
      <c r="T41" s="224">
        <v>0</v>
      </c>
      <c r="U41" s="224">
        <v>60</v>
      </c>
      <c r="V41" s="225">
        <v>0</v>
      </c>
      <c r="W41" s="225">
        <v>60</v>
      </c>
      <c r="X41" s="224">
        <v>9</v>
      </c>
      <c r="Y41" s="224">
        <v>6</v>
      </c>
      <c r="Z41" s="225">
        <v>1</v>
      </c>
      <c r="AA41" s="225">
        <v>16</v>
      </c>
      <c r="AB41" s="224">
        <v>2</v>
      </c>
      <c r="AC41" s="224">
        <v>2</v>
      </c>
      <c r="AD41" s="225">
        <v>0</v>
      </c>
      <c r="AE41" s="225">
        <v>4</v>
      </c>
      <c r="AF41" s="215">
        <f t="shared" si="1"/>
        <v>185</v>
      </c>
      <c r="AG41" s="215">
        <f t="shared" si="1"/>
        <v>407</v>
      </c>
      <c r="AH41" s="215">
        <f t="shared" si="1"/>
        <v>26</v>
      </c>
      <c r="AI41" s="215">
        <f t="shared" si="1"/>
        <v>618</v>
      </c>
      <c r="AJ41" s="278"/>
    </row>
    <row r="42" spans="1:36" s="1" customFormat="1" ht="10.199999999999999" x14ac:dyDescent="0.3">
      <c r="A42" s="424"/>
      <c r="B42" s="95" t="s">
        <v>180</v>
      </c>
      <c r="C42" s="88" t="s">
        <v>181</v>
      </c>
      <c r="D42" s="208">
        <v>25</v>
      </c>
      <c r="E42" s="208">
        <v>18</v>
      </c>
      <c r="F42" s="208">
        <v>4</v>
      </c>
      <c r="G42" s="224">
        <v>47</v>
      </c>
      <c r="H42" s="224">
        <v>57</v>
      </c>
      <c r="I42" s="224">
        <v>47</v>
      </c>
      <c r="J42" s="224">
        <v>11</v>
      </c>
      <c r="K42" s="224">
        <v>115</v>
      </c>
      <c r="L42" s="224">
        <v>57</v>
      </c>
      <c r="M42" s="224">
        <v>15</v>
      </c>
      <c r="N42" s="224">
        <v>1</v>
      </c>
      <c r="O42" s="224">
        <v>73</v>
      </c>
      <c r="P42" s="224">
        <v>75</v>
      </c>
      <c r="Q42" s="224">
        <v>398</v>
      </c>
      <c r="R42" s="225">
        <v>2</v>
      </c>
      <c r="S42" s="225">
        <v>475</v>
      </c>
      <c r="T42" s="224">
        <v>0</v>
      </c>
      <c r="U42" s="224">
        <v>131</v>
      </c>
      <c r="V42" s="225">
        <v>0</v>
      </c>
      <c r="W42" s="225">
        <v>131</v>
      </c>
      <c r="X42" s="224">
        <v>12</v>
      </c>
      <c r="Y42" s="224">
        <v>7</v>
      </c>
      <c r="Z42" s="225">
        <v>0</v>
      </c>
      <c r="AA42" s="225">
        <v>19</v>
      </c>
      <c r="AB42" s="224">
        <v>2</v>
      </c>
      <c r="AC42" s="224">
        <v>0</v>
      </c>
      <c r="AD42" s="225">
        <v>0</v>
      </c>
      <c r="AE42" s="225">
        <v>2</v>
      </c>
      <c r="AF42" s="215">
        <f t="shared" si="1"/>
        <v>228</v>
      </c>
      <c r="AG42" s="215">
        <f t="shared" si="1"/>
        <v>616</v>
      </c>
      <c r="AH42" s="215">
        <f t="shared" si="1"/>
        <v>18</v>
      </c>
      <c r="AI42" s="215">
        <f t="shared" si="1"/>
        <v>862</v>
      </c>
      <c r="AJ42" s="278"/>
    </row>
    <row r="43" spans="1:36" s="1" customFormat="1" ht="10.199999999999999" x14ac:dyDescent="0.3">
      <c r="A43" s="424"/>
      <c r="B43" s="95" t="s">
        <v>182</v>
      </c>
      <c r="C43" s="88" t="s">
        <v>183</v>
      </c>
      <c r="D43" s="208">
        <v>29</v>
      </c>
      <c r="E43" s="208">
        <v>10</v>
      </c>
      <c r="F43" s="208">
        <v>2</v>
      </c>
      <c r="G43" s="224">
        <v>41</v>
      </c>
      <c r="H43" s="224">
        <v>68</v>
      </c>
      <c r="I43" s="224">
        <v>4</v>
      </c>
      <c r="J43" s="224">
        <v>0</v>
      </c>
      <c r="K43" s="224">
        <v>72</v>
      </c>
      <c r="L43" s="224">
        <v>56</v>
      </c>
      <c r="M43" s="224">
        <v>1</v>
      </c>
      <c r="N43" s="224">
        <v>1</v>
      </c>
      <c r="O43" s="224">
        <v>58</v>
      </c>
      <c r="P43" s="224">
        <v>134</v>
      </c>
      <c r="Q43" s="224">
        <v>137</v>
      </c>
      <c r="R43" s="225">
        <v>1</v>
      </c>
      <c r="S43" s="225">
        <v>272</v>
      </c>
      <c r="T43" s="224">
        <v>0</v>
      </c>
      <c r="U43" s="224">
        <v>18</v>
      </c>
      <c r="V43" s="225">
        <v>0</v>
      </c>
      <c r="W43" s="225">
        <v>18</v>
      </c>
      <c r="X43" s="224">
        <v>32</v>
      </c>
      <c r="Y43" s="224">
        <v>3</v>
      </c>
      <c r="Z43" s="225">
        <v>0</v>
      </c>
      <c r="AA43" s="225">
        <v>35</v>
      </c>
      <c r="AB43" s="224">
        <v>1</v>
      </c>
      <c r="AC43" s="224">
        <v>0</v>
      </c>
      <c r="AD43" s="225">
        <v>0</v>
      </c>
      <c r="AE43" s="225">
        <v>1</v>
      </c>
      <c r="AF43" s="215">
        <f t="shared" si="1"/>
        <v>320</v>
      </c>
      <c r="AG43" s="215">
        <f t="shared" si="1"/>
        <v>173</v>
      </c>
      <c r="AH43" s="215">
        <f t="shared" si="1"/>
        <v>4</v>
      </c>
      <c r="AI43" s="215">
        <f t="shared" si="1"/>
        <v>497</v>
      </c>
      <c r="AJ43" s="278"/>
    </row>
    <row r="44" spans="1:36" s="1" customFormat="1" ht="20.399999999999999" x14ac:dyDescent="0.3">
      <c r="A44" s="424"/>
      <c r="B44" s="95" t="s">
        <v>184</v>
      </c>
      <c r="C44" s="88" t="s">
        <v>185</v>
      </c>
      <c r="D44" s="208">
        <v>17</v>
      </c>
      <c r="E44" s="208">
        <v>5</v>
      </c>
      <c r="F44" s="208">
        <v>0</v>
      </c>
      <c r="G44" s="224">
        <v>22</v>
      </c>
      <c r="H44" s="224">
        <v>85</v>
      </c>
      <c r="I44" s="224">
        <v>29</v>
      </c>
      <c r="J44" s="224">
        <v>4</v>
      </c>
      <c r="K44" s="224">
        <v>118</v>
      </c>
      <c r="L44" s="224">
        <v>34</v>
      </c>
      <c r="M44" s="224">
        <v>10</v>
      </c>
      <c r="N44" s="224">
        <v>0</v>
      </c>
      <c r="O44" s="224">
        <v>44</v>
      </c>
      <c r="P44" s="224">
        <v>86</v>
      </c>
      <c r="Q44" s="224">
        <v>166</v>
      </c>
      <c r="R44" s="225">
        <v>0</v>
      </c>
      <c r="S44" s="225">
        <v>252</v>
      </c>
      <c r="T44" s="224">
        <v>0</v>
      </c>
      <c r="U44" s="224">
        <v>52</v>
      </c>
      <c r="V44" s="225">
        <v>0</v>
      </c>
      <c r="W44" s="225">
        <v>52</v>
      </c>
      <c r="X44" s="224">
        <v>12</v>
      </c>
      <c r="Y44" s="224">
        <v>6</v>
      </c>
      <c r="Z44" s="225">
        <v>0</v>
      </c>
      <c r="AA44" s="225">
        <v>18</v>
      </c>
      <c r="AB44" s="224">
        <v>5</v>
      </c>
      <c r="AC44" s="224">
        <v>0</v>
      </c>
      <c r="AD44" s="225">
        <v>0</v>
      </c>
      <c r="AE44" s="225">
        <v>5</v>
      </c>
      <c r="AF44" s="215">
        <f t="shared" si="1"/>
        <v>239</v>
      </c>
      <c r="AG44" s="215">
        <f t="shared" si="1"/>
        <v>268</v>
      </c>
      <c r="AH44" s="215">
        <f t="shared" si="1"/>
        <v>4</v>
      </c>
      <c r="AI44" s="215">
        <f t="shared" si="1"/>
        <v>511</v>
      </c>
      <c r="AJ44" s="278"/>
    </row>
    <row r="45" spans="1:36" s="1" customFormat="1" ht="20.399999999999999" x14ac:dyDescent="0.3">
      <c r="A45" s="424"/>
      <c r="B45" s="95" t="s">
        <v>186</v>
      </c>
      <c r="C45" s="88" t="s">
        <v>295</v>
      </c>
      <c r="D45" s="208">
        <v>0</v>
      </c>
      <c r="E45" s="208">
        <v>2</v>
      </c>
      <c r="F45" s="208">
        <v>0</v>
      </c>
      <c r="G45" s="224">
        <v>2</v>
      </c>
      <c r="H45" s="224">
        <v>5</v>
      </c>
      <c r="I45" s="224">
        <v>3</v>
      </c>
      <c r="J45" s="224">
        <v>1</v>
      </c>
      <c r="K45" s="224">
        <v>9</v>
      </c>
      <c r="L45" s="224">
        <v>1</v>
      </c>
      <c r="M45" s="224">
        <v>0</v>
      </c>
      <c r="N45" s="224">
        <v>0</v>
      </c>
      <c r="O45" s="224">
        <v>1</v>
      </c>
      <c r="P45" s="224">
        <v>20</v>
      </c>
      <c r="Q45" s="224">
        <v>69</v>
      </c>
      <c r="R45" s="225">
        <v>0</v>
      </c>
      <c r="S45" s="225">
        <v>89</v>
      </c>
      <c r="T45" s="224">
        <v>0</v>
      </c>
      <c r="U45" s="224">
        <v>11</v>
      </c>
      <c r="V45" s="225">
        <v>0</v>
      </c>
      <c r="W45" s="225">
        <v>11</v>
      </c>
      <c r="X45" s="224">
        <v>0</v>
      </c>
      <c r="Y45" s="224">
        <v>2</v>
      </c>
      <c r="Z45" s="225">
        <v>0</v>
      </c>
      <c r="AA45" s="225">
        <v>2</v>
      </c>
      <c r="AB45" s="224">
        <v>0</v>
      </c>
      <c r="AC45" s="224">
        <v>1</v>
      </c>
      <c r="AD45" s="225">
        <v>0</v>
      </c>
      <c r="AE45" s="225">
        <v>1</v>
      </c>
      <c r="AF45" s="215">
        <f t="shared" si="1"/>
        <v>26</v>
      </c>
      <c r="AG45" s="215">
        <f t="shared" si="1"/>
        <v>88</v>
      </c>
      <c r="AH45" s="215">
        <f t="shared" si="1"/>
        <v>1</v>
      </c>
      <c r="AI45" s="215">
        <f t="shared" si="1"/>
        <v>115</v>
      </c>
      <c r="AJ45" s="278"/>
    </row>
    <row r="46" spans="1:36" s="1" customFormat="1" ht="20.399999999999999" x14ac:dyDescent="0.3">
      <c r="A46" s="424"/>
      <c r="B46" s="95" t="s">
        <v>187</v>
      </c>
      <c r="C46" s="88" t="s">
        <v>296</v>
      </c>
      <c r="D46" s="208"/>
      <c r="E46" s="208"/>
      <c r="F46" s="208"/>
      <c r="G46" s="224"/>
      <c r="H46" s="224">
        <v>7</v>
      </c>
      <c r="I46" s="224">
        <v>5</v>
      </c>
      <c r="J46" s="224">
        <v>4</v>
      </c>
      <c r="K46" s="224">
        <v>16</v>
      </c>
      <c r="L46" s="224"/>
      <c r="M46" s="224"/>
      <c r="N46" s="224"/>
      <c r="O46" s="224"/>
      <c r="P46" s="224">
        <v>1</v>
      </c>
      <c r="Q46" s="224">
        <v>2</v>
      </c>
      <c r="R46" s="225">
        <v>0</v>
      </c>
      <c r="S46" s="225">
        <v>3</v>
      </c>
      <c r="T46" s="224"/>
      <c r="U46" s="224"/>
      <c r="V46" s="225"/>
      <c r="W46" s="225"/>
      <c r="X46" s="224"/>
      <c r="Y46" s="224"/>
      <c r="Z46" s="225"/>
      <c r="AA46" s="225"/>
      <c r="AB46" s="224"/>
      <c r="AC46" s="224"/>
      <c r="AD46" s="225"/>
      <c r="AE46" s="225"/>
      <c r="AF46" s="215">
        <f t="shared" si="1"/>
        <v>8</v>
      </c>
      <c r="AG46" s="215">
        <f t="shared" si="1"/>
        <v>7</v>
      </c>
      <c r="AH46" s="215">
        <f t="shared" si="1"/>
        <v>4</v>
      </c>
      <c r="AI46" s="215">
        <f t="shared" si="1"/>
        <v>19</v>
      </c>
      <c r="AJ46" s="278"/>
    </row>
    <row r="47" spans="1:36" s="1" customFormat="1" ht="10.199999999999999" x14ac:dyDescent="0.3">
      <c r="A47" s="424"/>
      <c r="B47" s="95" t="s">
        <v>188</v>
      </c>
      <c r="C47" s="88" t="s">
        <v>190</v>
      </c>
      <c r="D47" s="208">
        <v>72</v>
      </c>
      <c r="E47" s="208">
        <v>25</v>
      </c>
      <c r="F47" s="208">
        <v>8</v>
      </c>
      <c r="G47" s="224">
        <v>105</v>
      </c>
      <c r="H47" s="224">
        <v>117</v>
      </c>
      <c r="I47" s="224">
        <v>48</v>
      </c>
      <c r="J47" s="224">
        <v>13</v>
      </c>
      <c r="K47" s="224">
        <v>178</v>
      </c>
      <c r="L47" s="224">
        <v>169</v>
      </c>
      <c r="M47" s="224">
        <v>21</v>
      </c>
      <c r="N47" s="224">
        <v>0</v>
      </c>
      <c r="O47" s="224">
        <v>190</v>
      </c>
      <c r="P47" s="224">
        <v>303</v>
      </c>
      <c r="Q47" s="224">
        <v>488</v>
      </c>
      <c r="R47" s="225">
        <v>1</v>
      </c>
      <c r="S47" s="225">
        <v>792</v>
      </c>
      <c r="T47" s="224">
        <v>11</v>
      </c>
      <c r="U47" s="224">
        <v>97</v>
      </c>
      <c r="V47" s="225">
        <v>0</v>
      </c>
      <c r="W47" s="225">
        <v>108</v>
      </c>
      <c r="X47" s="224">
        <v>35</v>
      </c>
      <c r="Y47" s="224">
        <v>8</v>
      </c>
      <c r="Z47" s="225">
        <v>0</v>
      </c>
      <c r="AA47" s="225">
        <v>43</v>
      </c>
      <c r="AB47" s="224">
        <v>2</v>
      </c>
      <c r="AC47" s="224">
        <v>2</v>
      </c>
      <c r="AD47" s="225">
        <v>0</v>
      </c>
      <c r="AE47" s="225">
        <v>4</v>
      </c>
      <c r="AF47" s="215">
        <f t="shared" si="1"/>
        <v>709</v>
      </c>
      <c r="AG47" s="215">
        <f t="shared" si="1"/>
        <v>689</v>
      </c>
      <c r="AH47" s="215">
        <f t="shared" si="1"/>
        <v>22</v>
      </c>
      <c r="AI47" s="215">
        <f t="shared" si="1"/>
        <v>1420</v>
      </c>
      <c r="AJ47" s="278"/>
    </row>
    <row r="48" spans="1:36" s="1" customFormat="1" ht="10.199999999999999" x14ac:dyDescent="0.3">
      <c r="A48" s="424"/>
      <c r="B48" s="95" t="s">
        <v>189</v>
      </c>
      <c r="C48" s="88" t="s">
        <v>193</v>
      </c>
      <c r="D48" s="208">
        <v>11</v>
      </c>
      <c r="E48" s="208">
        <v>3</v>
      </c>
      <c r="F48" s="208">
        <v>0</v>
      </c>
      <c r="G48" s="224">
        <v>14</v>
      </c>
      <c r="H48" s="224">
        <v>67</v>
      </c>
      <c r="I48" s="224">
        <v>16</v>
      </c>
      <c r="J48" s="224">
        <v>4</v>
      </c>
      <c r="K48" s="224">
        <v>87</v>
      </c>
      <c r="L48" s="224">
        <v>28</v>
      </c>
      <c r="M48" s="224">
        <v>6</v>
      </c>
      <c r="N48" s="224">
        <v>0</v>
      </c>
      <c r="O48" s="224">
        <v>34</v>
      </c>
      <c r="P48" s="224">
        <v>100</v>
      </c>
      <c r="Q48" s="224">
        <v>191</v>
      </c>
      <c r="R48" s="225">
        <v>0</v>
      </c>
      <c r="S48" s="225">
        <v>291</v>
      </c>
      <c r="T48" s="224">
        <v>7</v>
      </c>
      <c r="U48" s="224">
        <v>26</v>
      </c>
      <c r="V48" s="225">
        <v>0</v>
      </c>
      <c r="W48" s="225">
        <v>33</v>
      </c>
      <c r="X48" s="224">
        <v>1</v>
      </c>
      <c r="Y48" s="224">
        <v>2</v>
      </c>
      <c r="Z48" s="225">
        <v>1</v>
      </c>
      <c r="AA48" s="225">
        <v>4</v>
      </c>
      <c r="AB48" s="224"/>
      <c r="AC48" s="224"/>
      <c r="AD48" s="225"/>
      <c r="AE48" s="225"/>
      <c r="AF48" s="215">
        <f t="shared" si="1"/>
        <v>214</v>
      </c>
      <c r="AG48" s="215">
        <f t="shared" si="1"/>
        <v>244</v>
      </c>
      <c r="AH48" s="215">
        <f t="shared" si="1"/>
        <v>5</v>
      </c>
      <c r="AI48" s="215">
        <f t="shared" si="1"/>
        <v>463</v>
      </c>
      <c r="AJ48" s="278"/>
    </row>
    <row r="49" spans="1:36" s="1" customFormat="1" ht="10.199999999999999" x14ac:dyDescent="0.3">
      <c r="A49" s="424"/>
      <c r="B49" s="95" t="s">
        <v>191</v>
      </c>
      <c r="C49" s="88" t="s">
        <v>196</v>
      </c>
      <c r="D49" s="208">
        <v>26</v>
      </c>
      <c r="E49" s="208">
        <v>26</v>
      </c>
      <c r="F49" s="208">
        <v>6</v>
      </c>
      <c r="G49" s="224">
        <v>58</v>
      </c>
      <c r="H49" s="224">
        <v>253</v>
      </c>
      <c r="I49" s="224">
        <v>66</v>
      </c>
      <c r="J49" s="224">
        <v>33</v>
      </c>
      <c r="K49" s="224">
        <v>352</v>
      </c>
      <c r="L49" s="224">
        <v>81</v>
      </c>
      <c r="M49" s="224">
        <v>33</v>
      </c>
      <c r="N49" s="224">
        <v>0</v>
      </c>
      <c r="O49" s="224">
        <v>114</v>
      </c>
      <c r="P49" s="224">
        <v>154</v>
      </c>
      <c r="Q49" s="224">
        <v>433</v>
      </c>
      <c r="R49" s="225">
        <v>5</v>
      </c>
      <c r="S49" s="225">
        <v>592</v>
      </c>
      <c r="T49" s="224">
        <v>0</v>
      </c>
      <c r="U49" s="224">
        <v>75</v>
      </c>
      <c r="V49" s="225">
        <v>0</v>
      </c>
      <c r="W49" s="225">
        <v>75</v>
      </c>
      <c r="X49" s="224">
        <v>34</v>
      </c>
      <c r="Y49" s="224">
        <v>10</v>
      </c>
      <c r="Z49" s="225">
        <v>0</v>
      </c>
      <c r="AA49" s="225">
        <v>44</v>
      </c>
      <c r="AB49" s="224">
        <v>0</v>
      </c>
      <c r="AC49" s="224">
        <v>1</v>
      </c>
      <c r="AD49" s="225">
        <v>0</v>
      </c>
      <c r="AE49" s="225">
        <v>1</v>
      </c>
      <c r="AF49" s="215">
        <f t="shared" si="1"/>
        <v>548</v>
      </c>
      <c r="AG49" s="215">
        <f t="shared" si="1"/>
        <v>644</v>
      </c>
      <c r="AH49" s="215">
        <f t="shared" si="1"/>
        <v>44</v>
      </c>
      <c r="AI49" s="215">
        <f t="shared" si="1"/>
        <v>1236</v>
      </c>
      <c r="AJ49" s="278"/>
    </row>
    <row r="50" spans="1:36" s="1" customFormat="1" ht="20.399999999999999" x14ac:dyDescent="0.3">
      <c r="A50" s="424"/>
      <c r="B50" s="95" t="s">
        <v>192</v>
      </c>
      <c r="C50" s="88" t="s">
        <v>198</v>
      </c>
      <c r="D50" s="208">
        <v>8</v>
      </c>
      <c r="E50" s="208">
        <v>4</v>
      </c>
      <c r="F50" s="208">
        <v>0</v>
      </c>
      <c r="G50" s="224">
        <v>12</v>
      </c>
      <c r="H50" s="224">
        <v>92</v>
      </c>
      <c r="I50" s="224">
        <v>28</v>
      </c>
      <c r="J50" s="224">
        <v>6</v>
      </c>
      <c r="K50" s="224">
        <v>126</v>
      </c>
      <c r="L50" s="224">
        <v>0</v>
      </c>
      <c r="M50" s="224">
        <v>1</v>
      </c>
      <c r="N50" s="224">
        <v>0</v>
      </c>
      <c r="O50" s="224">
        <v>1</v>
      </c>
      <c r="P50" s="224">
        <v>7</v>
      </c>
      <c r="Q50" s="224">
        <v>33</v>
      </c>
      <c r="R50" s="225">
        <v>0</v>
      </c>
      <c r="S50" s="225">
        <v>40</v>
      </c>
      <c r="T50" s="224">
        <v>0</v>
      </c>
      <c r="U50" s="224">
        <v>4</v>
      </c>
      <c r="V50" s="225">
        <v>0</v>
      </c>
      <c r="W50" s="225">
        <v>4</v>
      </c>
      <c r="X50" s="224"/>
      <c r="Y50" s="224"/>
      <c r="Z50" s="225"/>
      <c r="AA50" s="225"/>
      <c r="AB50" s="224"/>
      <c r="AC50" s="224"/>
      <c r="AD50" s="225"/>
      <c r="AE50" s="225"/>
      <c r="AF50" s="215">
        <f t="shared" si="1"/>
        <v>107</v>
      </c>
      <c r="AG50" s="215">
        <f t="shared" si="1"/>
        <v>70</v>
      </c>
      <c r="AH50" s="215">
        <f t="shared" si="1"/>
        <v>6</v>
      </c>
      <c r="AI50" s="215">
        <f t="shared" si="1"/>
        <v>183</v>
      </c>
      <c r="AJ50" s="278"/>
    </row>
    <row r="51" spans="1:36" s="1" customFormat="1" ht="10.199999999999999" x14ac:dyDescent="0.3">
      <c r="A51" s="424"/>
      <c r="B51" s="95" t="s">
        <v>194</v>
      </c>
      <c r="C51" s="88" t="s">
        <v>200</v>
      </c>
      <c r="D51" s="208">
        <v>28</v>
      </c>
      <c r="E51" s="208">
        <v>8</v>
      </c>
      <c r="F51" s="208">
        <v>2</v>
      </c>
      <c r="G51" s="224">
        <v>38</v>
      </c>
      <c r="H51" s="224">
        <v>195</v>
      </c>
      <c r="I51" s="224">
        <v>49</v>
      </c>
      <c r="J51" s="224">
        <v>19</v>
      </c>
      <c r="K51" s="224">
        <v>263</v>
      </c>
      <c r="L51" s="224">
        <v>61</v>
      </c>
      <c r="M51" s="224">
        <v>8</v>
      </c>
      <c r="N51" s="224">
        <v>0</v>
      </c>
      <c r="O51" s="224">
        <v>69</v>
      </c>
      <c r="P51" s="224">
        <v>84</v>
      </c>
      <c r="Q51" s="224">
        <v>124</v>
      </c>
      <c r="R51" s="225">
        <v>0</v>
      </c>
      <c r="S51" s="225">
        <v>208</v>
      </c>
      <c r="T51" s="224">
        <v>0</v>
      </c>
      <c r="U51" s="224">
        <v>46</v>
      </c>
      <c r="V51" s="225">
        <v>0</v>
      </c>
      <c r="W51" s="225">
        <v>46</v>
      </c>
      <c r="X51" s="224">
        <v>26</v>
      </c>
      <c r="Y51" s="224">
        <v>3</v>
      </c>
      <c r="Z51" s="225">
        <v>0</v>
      </c>
      <c r="AA51" s="225">
        <v>29</v>
      </c>
      <c r="AB51" s="224">
        <v>3</v>
      </c>
      <c r="AC51" s="224">
        <v>1</v>
      </c>
      <c r="AD51" s="225">
        <v>0</v>
      </c>
      <c r="AE51" s="225">
        <v>4</v>
      </c>
      <c r="AF51" s="215">
        <f t="shared" si="1"/>
        <v>397</v>
      </c>
      <c r="AG51" s="215">
        <f t="shared" si="1"/>
        <v>239</v>
      </c>
      <c r="AH51" s="215">
        <f t="shared" si="1"/>
        <v>21</v>
      </c>
      <c r="AI51" s="215">
        <f t="shared" si="1"/>
        <v>657</v>
      </c>
      <c r="AJ51" s="278"/>
    </row>
    <row r="52" spans="1:36" s="1" customFormat="1" ht="10.199999999999999" x14ac:dyDescent="0.3">
      <c r="A52" s="424"/>
      <c r="B52" s="95" t="s">
        <v>195</v>
      </c>
      <c r="C52" s="88" t="s">
        <v>202</v>
      </c>
      <c r="D52" s="208">
        <v>26</v>
      </c>
      <c r="E52" s="208">
        <v>17</v>
      </c>
      <c r="F52" s="208">
        <v>1</v>
      </c>
      <c r="G52" s="224">
        <v>44</v>
      </c>
      <c r="H52" s="224">
        <v>194</v>
      </c>
      <c r="I52" s="224">
        <v>54</v>
      </c>
      <c r="J52" s="224">
        <v>6</v>
      </c>
      <c r="K52" s="224">
        <v>254</v>
      </c>
      <c r="L52" s="224">
        <v>92</v>
      </c>
      <c r="M52" s="224">
        <v>48</v>
      </c>
      <c r="N52" s="224">
        <v>0</v>
      </c>
      <c r="O52" s="224">
        <v>140</v>
      </c>
      <c r="P52" s="224">
        <v>103</v>
      </c>
      <c r="Q52" s="224">
        <v>151</v>
      </c>
      <c r="R52" s="225">
        <v>3</v>
      </c>
      <c r="S52" s="225">
        <v>257</v>
      </c>
      <c r="T52" s="224">
        <v>0</v>
      </c>
      <c r="U52" s="224">
        <v>26</v>
      </c>
      <c r="V52" s="225">
        <v>0</v>
      </c>
      <c r="W52" s="225">
        <v>26</v>
      </c>
      <c r="X52" s="224">
        <v>7</v>
      </c>
      <c r="Y52" s="224">
        <v>1</v>
      </c>
      <c r="Z52" s="225">
        <v>0</v>
      </c>
      <c r="AA52" s="225">
        <v>8</v>
      </c>
      <c r="AB52" s="224">
        <v>5</v>
      </c>
      <c r="AC52" s="224">
        <v>0</v>
      </c>
      <c r="AD52" s="225">
        <v>0</v>
      </c>
      <c r="AE52" s="225">
        <v>5</v>
      </c>
      <c r="AF52" s="215">
        <f t="shared" si="1"/>
        <v>427</v>
      </c>
      <c r="AG52" s="215">
        <f t="shared" si="1"/>
        <v>297</v>
      </c>
      <c r="AH52" s="215">
        <f t="shared" si="1"/>
        <v>10</v>
      </c>
      <c r="AI52" s="215">
        <f t="shared" si="1"/>
        <v>734</v>
      </c>
      <c r="AJ52" s="278"/>
    </row>
    <row r="53" spans="1:36" s="1" customFormat="1" ht="10.199999999999999" x14ac:dyDescent="0.3">
      <c r="A53" s="424"/>
      <c r="B53" s="95" t="s">
        <v>197</v>
      </c>
      <c r="C53" s="88" t="s">
        <v>172</v>
      </c>
      <c r="D53" s="208">
        <v>2</v>
      </c>
      <c r="E53" s="208">
        <v>6</v>
      </c>
      <c r="F53" s="208">
        <v>1</v>
      </c>
      <c r="G53" s="224">
        <v>9</v>
      </c>
      <c r="H53" s="224">
        <v>43</v>
      </c>
      <c r="I53" s="224">
        <v>19</v>
      </c>
      <c r="J53" s="224">
        <v>7</v>
      </c>
      <c r="K53" s="224">
        <v>69</v>
      </c>
      <c r="L53" s="224">
        <v>8</v>
      </c>
      <c r="M53" s="224">
        <v>5</v>
      </c>
      <c r="N53" s="224">
        <v>0</v>
      </c>
      <c r="O53" s="224">
        <v>13</v>
      </c>
      <c r="P53" s="224">
        <v>163</v>
      </c>
      <c r="Q53" s="224">
        <v>182</v>
      </c>
      <c r="R53" s="225">
        <v>0</v>
      </c>
      <c r="S53" s="225">
        <v>345</v>
      </c>
      <c r="T53" s="224">
        <v>0</v>
      </c>
      <c r="U53" s="224">
        <v>37</v>
      </c>
      <c r="V53" s="225">
        <v>0</v>
      </c>
      <c r="W53" s="225">
        <v>37</v>
      </c>
      <c r="X53" s="224">
        <v>4</v>
      </c>
      <c r="Y53" s="224">
        <v>5</v>
      </c>
      <c r="Z53" s="225">
        <v>0</v>
      </c>
      <c r="AA53" s="225">
        <v>9</v>
      </c>
      <c r="AB53" s="224"/>
      <c r="AC53" s="224"/>
      <c r="AD53" s="225"/>
      <c r="AE53" s="225"/>
      <c r="AF53" s="215">
        <f t="shared" si="1"/>
        <v>220</v>
      </c>
      <c r="AG53" s="215">
        <f t="shared" si="1"/>
        <v>254</v>
      </c>
      <c r="AH53" s="215">
        <f t="shared" si="1"/>
        <v>8</v>
      </c>
      <c r="AI53" s="215">
        <f t="shared" si="1"/>
        <v>482</v>
      </c>
      <c r="AJ53" s="278"/>
    </row>
    <row r="54" spans="1:36" s="1" customFormat="1" ht="10.199999999999999" x14ac:dyDescent="0.3">
      <c r="A54" s="424"/>
      <c r="B54" s="95" t="s">
        <v>199</v>
      </c>
      <c r="C54" s="88" t="s">
        <v>205</v>
      </c>
      <c r="D54" s="208">
        <v>3</v>
      </c>
      <c r="E54" s="208">
        <v>3</v>
      </c>
      <c r="F54" s="208">
        <v>0</v>
      </c>
      <c r="G54" s="224">
        <v>6</v>
      </c>
      <c r="H54" s="224">
        <v>15</v>
      </c>
      <c r="I54" s="224">
        <v>19</v>
      </c>
      <c r="J54" s="224">
        <v>4</v>
      </c>
      <c r="K54" s="224">
        <v>38</v>
      </c>
      <c r="L54" s="224">
        <v>3</v>
      </c>
      <c r="M54" s="224">
        <v>4</v>
      </c>
      <c r="N54" s="224">
        <v>0</v>
      </c>
      <c r="O54" s="224">
        <v>7</v>
      </c>
      <c r="P54" s="224">
        <v>33</v>
      </c>
      <c r="Q54" s="224">
        <v>107</v>
      </c>
      <c r="R54" s="225">
        <v>0</v>
      </c>
      <c r="S54" s="225">
        <v>140</v>
      </c>
      <c r="T54" s="224">
        <v>0</v>
      </c>
      <c r="U54" s="224">
        <v>26</v>
      </c>
      <c r="V54" s="225">
        <v>0</v>
      </c>
      <c r="W54" s="225">
        <v>26</v>
      </c>
      <c r="X54" s="224">
        <v>5</v>
      </c>
      <c r="Y54" s="224">
        <v>3</v>
      </c>
      <c r="Z54" s="225">
        <v>0</v>
      </c>
      <c r="AA54" s="225">
        <v>8</v>
      </c>
      <c r="AB54" s="224">
        <v>0</v>
      </c>
      <c r="AC54" s="224">
        <v>1</v>
      </c>
      <c r="AD54" s="225">
        <v>0</v>
      </c>
      <c r="AE54" s="225">
        <v>1</v>
      </c>
      <c r="AF54" s="215">
        <f t="shared" si="1"/>
        <v>59</v>
      </c>
      <c r="AG54" s="215">
        <f t="shared" si="1"/>
        <v>163</v>
      </c>
      <c r="AH54" s="215">
        <f t="shared" si="1"/>
        <v>4</v>
      </c>
      <c r="AI54" s="215">
        <f t="shared" si="1"/>
        <v>226</v>
      </c>
      <c r="AJ54" s="278"/>
    </row>
    <row r="55" spans="1:36" s="278" customFormat="1" ht="20.399999999999999" x14ac:dyDescent="0.3">
      <c r="A55" s="424"/>
      <c r="B55" s="286" t="s">
        <v>201</v>
      </c>
      <c r="C55" s="287" t="s">
        <v>207</v>
      </c>
      <c r="D55" s="224">
        <v>27</v>
      </c>
      <c r="E55" s="224">
        <v>7</v>
      </c>
      <c r="F55" s="224">
        <v>0</v>
      </c>
      <c r="G55" s="224">
        <v>34</v>
      </c>
      <c r="H55" s="224">
        <v>34</v>
      </c>
      <c r="I55" s="224">
        <v>43</v>
      </c>
      <c r="J55" s="224">
        <v>1</v>
      </c>
      <c r="K55" s="224">
        <v>78</v>
      </c>
      <c r="L55" s="224">
        <v>111</v>
      </c>
      <c r="M55" s="224">
        <v>59</v>
      </c>
      <c r="N55" s="224">
        <v>1</v>
      </c>
      <c r="O55" s="224">
        <v>171</v>
      </c>
      <c r="P55" s="224">
        <v>77</v>
      </c>
      <c r="Q55" s="224">
        <v>78</v>
      </c>
      <c r="R55" s="225">
        <v>0</v>
      </c>
      <c r="S55" s="225">
        <v>155</v>
      </c>
      <c r="T55" s="224">
        <v>0</v>
      </c>
      <c r="U55" s="224">
        <v>22</v>
      </c>
      <c r="V55" s="225">
        <v>0</v>
      </c>
      <c r="W55" s="225">
        <v>22</v>
      </c>
      <c r="X55" s="224">
        <v>9</v>
      </c>
      <c r="Y55" s="224">
        <v>1</v>
      </c>
      <c r="Z55" s="225">
        <v>0</v>
      </c>
      <c r="AA55" s="225">
        <v>10</v>
      </c>
      <c r="AB55" s="224"/>
      <c r="AC55" s="224"/>
      <c r="AD55" s="225"/>
      <c r="AE55" s="225"/>
      <c r="AF55" s="215">
        <f t="shared" si="1"/>
        <v>258</v>
      </c>
      <c r="AG55" s="215">
        <f t="shared" si="1"/>
        <v>210</v>
      </c>
      <c r="AH55" s="215">
        <f t="shared" si="1"/>
        <v>2</v>
      </c>
      <c r="AI55" s="215">
        <f t="shared" si="1"/>
        <v>470</v>
      </c>
    </row>
    <row r="56" spans="1:36" s="1" customFormat="1" ht="10.199999999999999" x14ac:dyDescent="0.3">
      <c r="A56" s="424"/>
      <c r="B56" s="95" t="s">
        <v>171</v>
      </c>
      <c r="C56" s="88" t="s">
        <v>209</v>
      </c>
      <c r="D56" s="208"/>
      <c r="E56" s="208"/>
      <c r="F56" s="208"/>
      <c r="G56" s="224"/>
      <c r="H56" s="224">
        <v>0</v>
      </c>
      <c r="I56" s="224">
        <v>1</v>
      </c>
      <c r="J56" s="224">
        <v>0</v>
      </c>
      <c r="K56" s="224">
        <v>1</v>
      </c>
      <c r="L56" s="224"/>
      <c r="M56" s="224"/>
      <c r="N56" s="224"/>
      <c r="O56" s="224"/>
      <c r="P56" s="224">
        <v>3</v>
      </c>
      <c r="Q56" s="224">
        <v>3</v>
      </c>
      <c r="R56" s="225">
        <v>0</v>
      </c>
      <c r="S56" s="225">
        <v>6</v>
      </c>
      <c r="T56" s="224"/>
      <c r="U56" s="224"/>
      <c r="V56" s="225"/>
      <c r="W56" s="225"/>
      <c r="X56" s="224"/>
      <c r="Y56" s="224"/>
      <c r="Z56" s="225"/>
      <c r="AA56" s="225"/>
      <c r="AB56" s="224"/>
      <c r="AC56" s="224"/>
      <c r="AD56" s="225"/>
      <c r="AE56" s="225"/>
      <c r="AF56" s="215">
        <f t="shared" si="1"/>
        <v>3</v>
      </c>
      <c r="AG56" s="215">
        <f t="shared" si="1"/>
        <v>4</v>
      </c>
      <c r="AH56" s="215">
        <f t="shared" si="1"/>
        <v>0</v>
      </c>
      <c r="AI56" s="215">
        <f t="shared" si="1"/>
        <v>7</v>
      </c>
      <c r="AJ56" s="278"/>
    </row>
    <row r="57" spans="1:36" s="1" customFormat="1" ht="20.7" thickBot="1" x14ac:dyDescent="0.35">
      <c r="A57" s="424"/>
      <c r="B57" s="95" t="s">
        <v>203</v>
      </c>
      <c r="C57" s="88" t="s">
        <v>294</v>
      </c>
      <c r="D57" s="208">
        <v>18</v>
      </c>
      <c r="E57" s="208">
        <v>11</v>
      </c>
      <c r="F57" s="208">
        <v>0</v>
      </c>
      <c r="G57" s="224">
        <v>29</v>
      </c>
      <c r="H57" s="224">
        <v>25</v>
      </c>
      <c r="I57" s="224">
        <v>17</v>
      </c>
      <c r="J57" s="224">
        <v>4</v>
      </c>
      <c r="K57" s="224">
        <v>46</v>
      </c>
      <c r="L57" s="224">
        <v>32</v>
      </c>
      <c r="M57" s="224">
        <v>2</v>
      </c>
      <c r="N57" s="224">
        <v>0</v>
      </c>
      <c r="O57" s="224">
        <v>34</v>
      </c>
      <c r="P57" s="224">
        <v>14</v>
      </c>
      <c r="Q57" s="224">
        <v>56</v>
      </c>
      <c r="R57" s="225">
        <v>1</v>
      </c>
      <c r="S57" s="225">
        <v>71</v>
      </c>
      <c r="T57" s="224">
        <v>0</v>
      </c>
      <c r="U57" s="224">
        <v>8</v>
      </c>
      <c r="V57" s="225">
        <v>0</v>
      </c>
      <c r="W57" s="225">
        <v>8</v>
      </c>
      <c r="X57" s="224">
        <v>4</v>
      </c>
      <c r="Y57" s="224">
        <v>2</v>
      </c>
      <c r="Z57" s="225">
        <v>0</v>
      </c>
      <c r="AA57" s="225">
        <v>6</v>
      </c>
      <c r="AB57" s="224"/>
      <c r="AC57" s="224"/>
      <c r="AD57" s="225"/>
      <c r="AE57" s="225"/>
      <c r="AF57" s="215">
        <f t="shared" si="1"/>
        <v>93</v>
      </c>
      <c r="AG57" s="215">
        <f t="shared" si="1"/>
        <v>96</v>
      </c>
      <c r="AH57" s="215">
        <f t="shared" si="1"/>
        <v>5</v>
      </c>
      <c r="AI57" s="215">
        <f t="shared" si="1"/>
        <v>194</v>
      </c>
      <c r="AJ57" s="278"/>
    </row>
    <row r="58" spans="1:36" s="1" customFormat="1" ht="18" customHeight="1" thickBot="1" x14ac:dyDescent="0.45">
      <c r="A58" s="350"/>
      <c r="B58" s="98"/>
      <c r="C58" s="107" t="s">
        <v>28</v>
      </c>
      <c r="D58" s="218">
        <f>SUM(D37:D57)</f>
        <v>403</v>
      </c>
      <c r="E58" s="218">
        <f t="shared" ref="E58:AE58" si="4">SUM(E37:E57)</f>
        <v>215</v>
      </c>
      <c r="F58" s="218">
        <f t="shared" si="4"/>
        <v>32</v>
      </c>
      <c r="G58" s="218">
        <f t="shared" si="4"/>
        <v>650</v>
      </c>
      <c r="H58" s="218">
        <f t="shared" si="4"/>
        <v>1828</v>
      </c>
      <c r="I58" s="218">
        <f t="shared" si="4"/>
        <v>830</v>
      </c>
      <c r="J58" s="218">
        <f t="shared" si="4"/>
        <v>165</v>
      </c>
      <c r="K58" s="218">
        <f t="shared" si="4"/>
        <v>2823</v>
      </c>
      <c r="L58" s="218">
        <f t="shared" si="4"/>
        <v>947</v>
      </c>
      <c r="M58" s="218">
        <f t="shared" si="4"/>
        <v>316</v>
      </c>
      <c r="N58" s="218">
        <f t="shared" si="4"/>
        <v>3</v>
      </c>
      <c r="O58" s="218">
        <f t="shared" si="4"/>
        <v>1266</v>
      </c>
      <c r="P58" s="218">
        <f t="shared" si="4"/>
        <v>1906</v>
      </c>
      <c r="Q58" s="218">
        <f t="shared" si="4"/>
        <v>4487</v>
      </c>
      <c r="R58" s="218">
        <f t="shared" si="4"/>
        <v>20</v>
      </c>
      <c r="S58" s="218">
        <f t="shared" si="4"/>
        <v>6413</v>
      </c>
      <c r="T58" s="218">
        <f t="shared" si="4"/>
        <v>22</v>
      </c>
      <c r="U58" s="218">
        <f t="shared" si="4"/>
        <v>964</v>
      </c>
      <c r="V58" s="218">
        <f t="shared" si="4"/>
        <v>0</v>
      </c>
      <c r="W58" s="218">
        <f t="shared" si="4"/>
        <v>986</v>
      </c>
      <c r="X58" s="218">
        <f t="shared" si="4"/>
        <v>227</v>
      </c>
      <c r="Y58" s="218">
        <f t="shared" si="4"/>
        <v>104</v>
      </c>
      <c r="Z58" s="218">
        <f t="shared" si="4"/>
        <v>2</v>
      </c>
      <c r="AA58" s="218">
        <f t="shared" si="4"/>
        <v>333</v>
      </c>
      <c r="AB58" s="218">
        <f t="shared" si="4"/>
        <v>86</v>
      </c>
      <c r="AC58" s="218">
        <f t="shared" si="4"/>
        <v>20</v>
      </c>
      <c r="AD58" s="218">
        <f t="shared" si="4"/>
        <v>0</v>
      </c>
      <c r="AE58" s="218">
        <f t="shared" si="4"/>
        <v>106</v>
      </c>
      <c r="AF58" s="218">
        <f t="shared" si="1"/>
        <v>5419</v>
      </c>
      <c r="AG58" s="218">
        <f t="shared" si="1"/>
        <v>6936</v>
      </c>
      <c r="AH58" s="218">
        <f t="shared" si="1"/>
        <v>222</v>
      </c>
      <c r="AI58" s="219">
        <f t="shared" si="1"/>
        <v>12577</v>
      </c>
      <c r="AJ58" s="278"/>
    </row>
    <row r="59" spans="1:36" s="1" customFormat="1" ht="18" customHeight="1" thickBot="1" x14ac:dyDescent="0.45">
      <c r="A59" s="288"/>
      <c r="B59" s="96"/>
      <c r="C59" s="96"/>
      <c r="D59" s="226"/>
      <c r="E59" s="226"/>
      <c r="F59" s="226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78"/>
      <c r="AG59" s="278"/>
      <c r="AH59" s="278"/>
      <c r="AI59" s="278"/>
      <c r="AJ59" s="278"/>
    </row>
    <row r="60" spans="1:36" s="1" customFormat="1" ht="18" customHeight="1" thickBot="1" x14ac:dyDescent="0.4">
      <c r="A60" s="253"/>
      <c r="B60" s="108" t="s">
        <v>210</v>
      </c>
      <c r="C60" s="109" t="s">
        <v>211</v>
      </c>
      <c r="D60" s="228">
        <v>24</v>
      </c>
      <c r="E60" s="228">
        <v>30</v>
      </c>
      <c r="F60" s="228">
        <v>1</v>
      </c>
      <c r="G60" s="229">
        <v>55</v>
      </c>
      <c r="H60" s="229">
        <v>216</v>
      </c>
      <c r="I60" s="229">
        <v>109</v>
      </c>
      <c r="J60" s="229">
        <v>16</v>
      </c>
      <c r="K60" s="229">
        <v>341</v>
      </c>
      <c r="L60" s="229">
        <v>78</v>
      </c>
      <c r="M60" s="229">
        <v>49</v>
      </c>
      <c r="N60" s="229">
        <v>0</v>
      </c>
      <c r="O60" s="229">
        <v>127</v>
      </c>
      <c r="P60" s="229">
        <v>140</v>
      </c>
      <c r="Q60" s="229">
        <v>905</v>
      </c>
      <c r="R60" s="230">
        <v>0</v>
      </c>
      <c r="S60" s="230">
        <v>1045</v>
      </c>
      <c r="T60" s="229">
        <v>0</v>
      </c>
      <c r="U60" s="229">
        <v>157</v>
      </c>
      <c r="V60" s="230">
        <v>0</v>
      </c>
      <c r="W60" s="230">
        <v>157</v>
      </c>
      <c r="X60" s="229">
        <v>9</v>
      </c>
      <c r="Y60" s="229">
        <v>8</v>
      </c>
      <c r="Z60" s="230">
        <v>0</v>
      </c>
      <c r="AA60" s="230">
        <v>17</v>
      </c>
      <c r="AB60" s="229">
        <v>1</v>
      </c>
      <c r="AC60" s="229">
        <v>1</v>
      </c>
      <c r="AD60" s="230">
        <v>0</v>
      </c>
      <c r="AE60" s="230">
        <v>2</v>
      </c>
      <c r="AF60" s="219">
        <f t="shared" si="1"/>
        <v>468</v>
      </c>
      <c r="AG60" s="219">
        <f t="shared" si="1"/>
        <v>1259</v>
      </c>
      <c r="AH60" s="219">
        <f t="shared" si="1"/>
        <v>17</v>
      </c>
      <c r="AI60" s="219">
        <f t="shared" si="1"/>
        <v>1744</v>
      </c>
      <c r="AJ60" s="278"/>
    </row>
    <row r="61" spans="1:36" s="1" customFormat="1" ht="18" customHeight="1" thickBot="1" x14ac:dyDescent="0.45">
      <c r="A61" s="288"/>
      <c r="B61" s="96"/>
      <c r="C61" s="96"/>
      <c r="D61" s="226"/>
      <c r="E61" s="226"/>
      <c r="F61" s="226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78"/>
      <c r="AG61" s="278"/>
      <c r="AH61" s="278"/>
      <c r="AI61" s="278"/>
      <c r="AJ61" s="278"/>
    </row>
    <row r="62" spans="1:36" s="1" customFormat="1" ht="10.8" thickBot="1" x14ac:dyDescent="0.4">
      <c r="A62" s="253"/>
      <c r="B62" s="108" t="s">
        <v>212</v>
      </c>
      <c r="C62" s="109" t="s">
        <v>213</v>
      </c>
      <c r="D62" s="228"/>
      <c r="E62" s="228"/>
      <c r="F62" s="228"/>
      <c r="G62" s="229"/>
      <c r="H62" s="229">
        <v>38</v>
      </c>
      <c r="I62" s="229">
        <v>96</v>
      </c>
      <c r="J62" s="229">
        <v>5</v>
      </c>
      <c r="K62" s="229">
        <v>139</v>
      </c>
      <c r="L62" s="229">
        <v>21</v>
      </c>
      <c r="M62" s="229">
        <v>24</v>
      </c>
      <c r="N62" s="229">
        <v>0</v>
      </c>
      <c r="O62" s="229">
        <v>45</v>
      </c>
      <c r="P62" s="229">
        <v>312</v>
      </c>
      <c r="Q62" s="229">
        <v>1644</v>
      </c>
      <c r="R62" s="230">
        <v>4</v>
      </c>
      <c r="S62" s="230">
        <v>1960</v>
      </c>
      <c r="T62" s="229">
        <v>7</v>
      </c>
      <c r="U62" s="229">
        <v>46</v>
      </c>
      <c r="V62" s="230">
        <v>0</v>
      </c>
      <c r="W62" s="230">
        <v>53</v>
      </c>
      <c r="X62" s="229">
        <v>15</v>
      </c>
      <c r="Y62" s="229">
        <v>45</v>
      </c>
      <c r="Z62" s="230">
        <v>0</v>
      </c>
      <c r="AA62" s="230">
        <v>60</v>
      </c>
      <c r="AB62" s="229"/>
      <c r="AC62" s="229"/>
      <c r="AD62" s="230"/>
      <c r="AE62" s="230"/>
      <c r="AF62" s="219">
        <f>D62+H62+L62+P62+T62+X62+AB62</f>
        <v>393</v>
      </c>
      <c r="AG62" s="219">
        <f t="shared" si="1"/>
        <v>1855</v>
      </c>
      <c r="AH62" s="219">
        <f t="shared" si="1"/>
        <v>9</v>
      </c>
      <c r="AI62" s="219">
        <f t="shared" si="1"/>
        <v>2257</v>
      </c>
      <c r="AJ62" s="278"/>
    </row>
    <row r="63" spans="1:36" s="1" customFormat="1" ht="18" customHeight="1" thickBot="1" x14ac:dyDescent="0.45">
      <c r="A63" s="288"/>
      <c r="B63" s="96"/>
      <c r="C63" s="110"/>
      <c r="D63" s="226"/>
      <c r="E63" s="226"/>
      <c r="F63" s="226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78"/>
      <c r="AG63" s="278"/>
      <c r="AH63" s="278"/>
      <c r="AI63" s="278"/>
      <c r="AJ63" s="278"/>
    </row>
    <row r="64" spans="1:36" s="1" customFormat="1" ht="18" customHeight="1" thickBot="1" x14ac:dyDescent="0.45">
      <c r="A64" s="30"/>
      <c r="B64" s="98"/>
      <c r="C64" s="107" t="s">
        <v>214</v>
      </c>
      <c r="D64" s="231">
        <f>D22+D36+D58+D60+D62</f>
        <v>984</v>
      </c>
      <c r="E64" s="231">
        <f t="shared" ref="E64:AE64" si="5">E22+E36+E58+E60+E62</f>
        <v>508</v>
      </c>
      <c r="F64" s="231">
        <f t="shared" si="5"/>
        <v>87</v>
      </c>
      <c r="G64" s="231">
        <f t="shared" si="5"/>
        <v>1579</v>
      </c>
      <c r="H64" s="231">
        <f t="shared" si="5"/>
        <v>3968</v>
      </c>
      <c r="I64" s="231">
        <f t="shared" si="5"/>
        <v>2521</v>
      </c>
      <c r="J64" s="231">
        <f t="shared" si="5"/>
        <v>353</v>
      </c>
      <c r="K64" s="231">
        <f t="shared" si="5"/>
        <v>6842</v>
      </c>
      <c r="L64" s="231">
        <f t="shared" si="5"/>
        <v>2614</v>
      </c>
      <c r="M64" s="231">
        <f t="shared" si="5"/>
        <v>829</v>
      </c>
      <c r="N64" s="231">
        <f t="shared" si="5"/>
        <v>10</v>
      </c>
      <c r="O64" s="231">
        <f t="shared" si="5"/>
        <v>3453</v>
      </c>
      <c r="P64" s="231">
        <f t="shared" si="5"/>
        <v>5239</v>
      </c>
      <c r="Q64" s="231">
        <f t="shared" si="5"/>
        <v>21154</v>
      </c>
      <c r="R64" s="231">
        <f t="shared" si="5"/>
        <v>159</v>
      </c>
      <c r="S64" s="231">
        <f t="shared" si="5"/>
        <v>26552</v>
      </c>
      <c r="T64" s="231">
        <f t="shared" si="5"/>
        <v>71</v>
      </c>
      <c r="U64" s="231">
        <f t="shared" si="5"/>
        <v>4807</v>
      </c>
      <c r="V64" s="231">
        <f t="shared" si="5"/>
        <v>9</v>
      </c>
      <c r="W64" s="231">
        <f t="shared" si="5"/>
        <v>4887</v>
      </c>
      <c r="X64" s="231">
        <f t="shared" si="5"/>
        <v>556</v>
      </c>
      <c r="Y64" s="231">
        <f t="shared" si="5"/>
        <v>442</v>
      </c>
      <c r="Z64" s="231">
        <f t="shared" si="5"/>
        <v>4</v>
      </c>
      <c r="AA64" s="231">
        <f t="shared" si="5"/>
        <v>1002</v>
      </c>
      <c r="AB64" s="231">
        <f t="shared" si="5"/>
        <v>192</v>
      </c>
      <c r="AC64" s="231">
        <f t="shared" si="5"/>
        <v>57</v>
      </c>
      <c r="AD64" s="231">
        <f t="shared" si="5"/>
        <v>0</v>
      </c>
      <c r="AE64" s="231">
        <f t="shared" si="5"/>
        <v>249</v>
      </c>
      <c r="AF64" s="231">
        <f t="shared" si="1"/>
        <v>13624</v>
      </c>
      <c r="AG64" s="231">
        <f t="shared" si="1"/>
        <v>30318</v>
      </c>
      <c r="AH64" s="231">
        <f t="shared" si="1"/>
        <v>622</v>
      </c>
      <c r="AI64" s="219">
        <f>G64+K64+O64+S64+W64+AA64+AE64</f>
        <v>44564</v>
      </c>
      <c r="AJ64" s="278"/>
    </row>
    <row r="65" spans="3:3" x14ac:dyDescent="0.4">
      <c r="C65" s="30" t="s">
        <v>225</v>
      </c>
    </row>
    <row r="66" spans="3:3" x14ac:dyDescent="0.4">
      <c r="C66" s="281" t="s">
        <v>85</v>
      </c>
    </row>
  </sheetData>
  <mergeCells count="13">
    <mergeCell ref="X4:AA4"/>
    <mergeCell ref="AB4:AE4"/>
    <mergeCell ref="AF4:AI4"/>
    <mergeCell ref="A6:A22"/>
    <mergeCell ref="A23:A36"/>
    <mergeCell ref="A37:A58"/>
    <mergeCell ref="C4:C5"/>
    <mergeCell ref="C1:AI1"/>
    <mergeCell ref="D4:G4"/>
    <mergeCell ref="H4:K4"/>
    <mergeCell ref="L4:O4"/>
    <mergeCell ref="P4:S4"/>
    <mergeCell ref="T4:W4"/>
  </mergeCells>
  <pageMargins left="0.51181102362204722" right="0" top="0.78740157480314965" bottom="0" header="0.31496062992125984" footer="0.31496062992125984"/>
  <pageSetup paperSize="8" scale="92" fitToHeight="0" orientation="portrait"/>
  <headerFooter alignWithMargins="0">
    <oddFooter>&amp;RFonte: Tab. 1F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"/>
  <sheetViews>
    <sheetView topLeftCell="D1" workbookViewId="0">
      <selection activeCell="D1" sqref="A1:IV65536"/>
    </sheetView>
  </sheetViews>
  <sheetFormatPr defaultColWidth="8.83203125" defaultRowHeight="12.3" x14ac:dyDescent="0.4"/>
  <cols>
    <col min="1" max="1" width="30.44140625" bestFit="1" customWidth="1"/>
    <col min="2" max="2" width="22.609375" customWidth="1"/>
    <col min="3" max="3" width="21.27734375" customWidth="1"/>
    <col min="4" max="4" width="18.83203125" customWidth="1"/>
    <col min="9" max="9" width="11.609375" bestFit="1" customWidth="1"/>
  </cols>
  <sheetData>
    <row r="2" spans="1:9" ht="17.399999999999999" x14ac:dyDescent="0.4">
      <c r="A2" s="144" t="s">
        <v>301</v>
      </c>
    </row>
    <row r="3" spans="1:9" ht="12.6" thickBot="1" x14ac:dyDescent="0.45"/>
    <row r="4" spans="1:9" x14ac:dyDescent="0.4">
      <c r="A4" s="322" t="s">
        <v>21</v>
      </c>
      <c r="B4" s="320" t="s">
        <v>52</v>
      </c>
      <c r="C4" s="320" t="s">
        <v>53</v>
      </c>
      <c r="D4" s="320" t="s">
        <v>54</v>
      </c>
    </row>
    <row r="5" spans="1:9" x14ac:dyDescent="0.4">
      <c r="A5" s="323"/>
      <c r="B5" s="321"/>
      <c r="C5" s="321"/>
      <c r="D5" s="321"/>
    </row>
    <row r="6" spans="1:9" ht="12.6" thickBot="1" x14ac:dyDescent="0.45">
      <c r="A6" s="324"/>
      <c r="B6" s="10" t="s">
        <v>51</v>
      </c>
      <c r="C6" s="11" t="s">
        <v>51</v>
      </c>
      <c r="D6" s="10" t="s">
        <v>51</v>
      </c>
      <c r="I6" s="5" t="s">
        <v>298</v>
      </c>
    </row>
    <row r="7" spans="1:9" ht="21.75" customHeight="1" x14ac:dyDescent="0.4">
      <c r="A7" s="159" t="s">
        <v>1</v>
      </c>
      <c r="B7" s="232">
        <v>6403</v>
      </c>
      <c r="C7" s="232">
        <v>9102</v>
      </c>
      <c r="D7" s="232">
        <v>91662</v>
      </c>
      <c r="I7" s="6">
        <f>B7+C7+D7</f>
        <v>107167</v>
      </c>
    </row>
    <row r="8" spans="1:9" ht="21.75" customHeight="1" x14ac:dyDescent="0.4">
      <c r="A8" s="9" t="s">
        <v>3</v>
      </c>
      <c r="B8" s="232">
        <v>3</v>
      </c>
      <c r="C8" s="232">
        <v>14</v>
      </c>
      <c r="D8" s="232">
        <v>125</v>
      </c>
      <c r="I8" s="6">
        <f t="shared" ref="I8:I13" si="0">B8+C8+D8</f>
        <v>142</v>
      </c>
    </row>
    <row r="9" spans="1:9" ht="21.75" customHeight="1" x14ac:dyDescent="0.4">
      <c r="A9" s="9" t="s">
        <v>2</v>
      </c>
      <c r="B9" s="232">
        <v>220</v>
      </c>
      <c r="C9" s="232">
        <v>411</v>
      </c>
      <c r="D9" s="232">
        <v>3902</v>
      </c>
      <c r="I9" s="6">
        <f t="shared" si="0"/>
        <v>4533</v>
      </c>
    </row>
    <row r="10" spans="1:9" ht="21.75" customHeight="1" x14ac:dyDescent="0.4">
      <c r="A10" s="9" t="s">
        <v>50</v>
      </c>
      <c r="B10" s="232">
        <v>426</v>
      </c>
      <c r="C10" s="232">
        <v>1054</v>
      </c>
      <c r="D10" s="232">
        <v>11987</v>
      </c>
      <c r="I10" s="6">
        <f t="shared" si="0"/>
        <v>13467</v>
      </c>
    </row>
    <row r="11" spans="1:9" ht="21.75" customHeight="1" x14ac:dyDescent="0.4">
      <c r="A11" s="9" t="s">
        <v>15</v>
      </c>
      <c r="B11" s="232">
        <v>377</v>
      </c>
      <c r="C11" s="232">
        <v>229</v>
      </c>
      <c r="D11" s="232">
        <v>702</v>
      </c>
      <c r="I11" s="6">
        <f t="shared" si="0"/>
        <v>1308</v>
      </c>
    </row>
    <row r="12" spans="1:9" ht="21.75" customHeight="1" x14ac:dyDescent="0.4">
      <c r="A12" s="9" t="s">
        <v>17</v>
      </c>
      <c r="B12" s="232">
        <v>146</v>
      </c>
      <c r="C12" s="232">
        <v>137</v>
      </c>
      <c r="D12" s="232">
        <v>419</v>
      </c>
      <c r="I12" s="6">
        <f t="shared" si="0"/>
        <v>702</v>
      </c>
    </row>
    <row r="13" spans="1:9" ht="21.75" customHeight="1" thickBot="1" x14ac:dyDescent="0.45">
      <c r="A13" s="160" t="s">
        <v>19</v>
      </c>
      <c r="B13" s="233">
        <v>969</v>
      </c>
      <c r="C13" s="233">
        <v>532</v>
      </c>
      <c r="D13" s="233">
        <v>917</v>
      </c>
      <c r="I13" s="6">
        <f t="shared" si="0"/>
        <v>2418</v>
      </c>
    </row>
    <row r="15" spans="1:9" ht="12.6" thickBot="1" x14ac:dyDescent="0.45"/>
    <row r="16" spans="1:9" x14ac:dyDescent="0.4">
      <c r="A16" s="322" t="s">
        <v>21</v>
      </c>
      <c r="B16" s="320" t="s">
        <v>52</v>
      </c>
      <c r="C16" s="320" t="s">
        <v>53</v>
      </c>
      <c r="D16" s="320" t="s">
        <v>54</v>
      </c>
    </row>
    <row r="17" spans="1:11" x14ac:dyDescent="0.4">
      <c r="A17" s="323"/>
      <c r="B17" s="321"/>
      <c r="C17" s="321"/>
      <c r="D17" s="321"/>
    </row>
    <row r="18" spans="1:11" ht="12.6" thickBot="1" x14ac:dyDescent="0.45">
      <c r="A18" s="324"/>
      <c r="B18" s="10" t="s">
        <v>51</v>
      </c>
      <c r="C18" s="11" t="s">
        <v>51</v>
      </c>
      <c r="D18" s="10" t="s">
        <v>51</v>
      </c>
    </row>
    <row r="19" spans="1:11" ht="21.75" customHeight="1" x14ac:dyDescent="0.4">
      <c r="A19" s="159" t="s">
        <v>1</v>
      </c>
      <c r="B19" s="234">
        <f t="shared" ref="B19:B25" si="1">B7/I7*100</f>
        <v>5.9747870146593636</v>
      </c>
      <c r="C19" s="234">
        <f t="shared" ref="C19:C25" si="2">C7/I7*100</f>
        <v>8.4932861795142163</v>
      </c>
      <c r="D19" s="234">
        <f t="shared" ref="D19:D25" si="3">D7/I7*100</f>
        <v>85.531926805826416</v>
      </c>
    </row>
    <row r="20" spans="1:11" ht="21.75" customHeight="1" x14ac:dyDescent="0.4">
      <c r="A20" s="9" t="s">
        <v>3</v>
      </c>
      <c r="B20" s="234">
        <f t="shared" si="1"/>
        <v>2.112676056338028</v>
      </c>
      <c r="C20" s="234">
        <f t="shared" si="2"/>
        <v>9.8591549295774641</v>
      </c>
      <c r="D20" s="234">
        <f t="shared" si="3"/>
        <v>88.028169014084511</v>
      </c>
    </row>
    <row r="21" spans="1:11" ht="21.75" customHeight="1" x14ac:dyDescent="0.4">
      <c r="A21" s="9" t="s">
        <v>2</v>
      </c>
      <c r="B21" s="234">
        <f t="shared" si="1"/>
        <v>4.8532980366203393</v>
      </c>
      <c r="C21" s="234">
        <f t="shared" si="2"/>
        <v>9.0668431502316356</v>
      </c>
      <c r="D21" s="234">
        <f t="shared" si="3"/>
        <v>86.079858813148022</v>
      </c>
    </row>
    <row r="22" spans="1:11" ht="21.75" customHeight="1" x14ac:dyDescent="0.4">
      <c r="A22" s="9" t="s">
        <v>50</v>
      </c>
      <c r="B22" s="234">
        <f t="shared" si="1"/>
        <v>3.1632880374248162</v>
      </c>
      <c r="C22" s="234">
        <f t="shared" si="2"/>
        <v>7.8265389470557656</v>
      </c>
      <c r="D22" s="234">
        <f t="shared" si="3"/>
        <v>89.010173015519428</v>
      </c>
    </row>
    <row r="23" spans="1:11" ht="21.75" customHeight="1" x14ac:dyDescent="0.4">
      <c r="A23" s="9" t="s">
        <v>15</v>
      </c>
      <c r="B23" s="234">
        <f t="shared" si="1"/>
        <v>28.822629969418962</v>
      </c>
      <c r="C23" s="234">
        <f t="shared" si="2"/>
        <v>17.507645259938837</v>
      </c>
      <c r="D23" s="234">
        <f t="shared" si="3"/>
        <v>53.669724770642205</v>
      </c>
    </row>
    <row r="24" spans="1:11" ht="21.75" customHeight="1" x14ac:dyDescent="0.4">
      <c r="A24" s="9" t="s">
        <v>17</v>
      </c>
      <c r="B24" s="234">
        <f t="shared" si="1"/>
        <v>20.7977207977208</v>
      </c>
      <c r="C24" s="234">
        <f t="shared" si="2"/>
        <v>19.515669515669515</v>
      </c>
      <c r="D24" s="234">
        <f t="shared" si="3"/>
        <v>59.686609686609685</v>
      </c>
    </row>
    <row r="25" spans="1:11" ht="21.75" customHeight="1" thickBot="1" x14ac:dyDescent="0.45">
      <c r="A25" s="160" t="s">
        <v>19</v>
      </c>
      <c r="B25" s="235">
        <f t="shared" si="1"/>
        <v>40.074441687344915</v>
      </c>
      <c r="C25" s="235">
        <f t="shared" si="2"/>
        <v>22.001654259718777</v>
      </c>
      <c r="D25" s="235">
        <f t="shared" si="3"/>
        <v>37.923904052936315</v>
      </c>
    </row>
    <row r="26" spans="1:11" x14ac:dyDescent="0.4">
      <c r="A26" s="4" t="s">
        <v>86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 x14ac:dyDescent="0.4">
      <c r="A27" s="4" t="s">
        <v>283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</row>
  </sheetData>
  <mergeCells count="8">
    <mergeCell ref="D4:D5"/>
    <mergeCell ref="B16:B17"/>
    <mergeCell ref="C16:C17"/>
    <mergeCell ref="D16:D17"/>
    <mergeCell ref="A4:A6"/>
    <mergeCell ref="A16:A18"/>
    <mergeCell ref="B4:B5"/>
    <mergeCell ref="C4:C5"/>
  </mergeCells>
  <pageMargins left="0.7" right="0.7" top="0.75" bottom="0.75" header="0.3" footer="0.3"/>
  <pageSetup paperSize="9" scale="9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7"/>
  <sheetViews>
    <sheetView topLeftCell="BC19" workbookViewId="0">
      <selection activeCell="BC19" sqref="A1:IV65536"/>
    </sheetView>
  </sheetViews>
  <sheetFormatPr defaultColWidth="8.83203125" defaultRowHeight="12.3" x14ac:dyDescent="0.4"/>
  <cols>
    <col min="1" max="1" width="35.44140625" customWidth="1"/>
    <col min="2" max="7" width="6" customWidth="1"/>
    <col min="8" max="10" width="5.83203125" customWidth="1"/>
    <col min="11" max="18" width="5" customWidth="1"/>
    <col min="19" max="19" width="6.38671875" customWidth="1"/>
    <col min="20" max="26" width="5" customWidth="1"/>
    <col min="27" max="28" width="5.83203125" customWidth="1"/>
    <col min="29" max="30" width="5" customWidth="1"/>
    <col min="31" max="31" width="5.83203125" customWidth="1"/>
    <col min="32" max="35" width="5" customWidth="1"/>
    <col min="36" max="37" width="5.83203125" customWidth="1"/>
    <col min="38" max="38" width="5" customWidth="1"/>
    <col min="39" max="40" width="6.44140625" customWidth="1"/>
    <col min="41" max="48" width="5" customWidth="1"/>
    <col min="49" max="49" width="6.38671875" customWidth="1"/>
    <col min="50" max="50" width="5" customWidth="1"/>
    <col min="51" max="52" width="6.44140625" customWidth="1"/>
    <col min="53" max="57" width="5" customWidth="1"/>
    <col min="58" max="58" width="6" bestFit="1" customWidth="1"/>
    <col min="59" max="61" width="5.609375" customWidth="1"/>
    <col min="62" max="62" width="5" customWidth="1"/>
    <col min="63" max="64" width="6" customWidth="1"/>
    <col min="65" max="67" width="7.44140625" customWidth="1"/>
  </cols>
  <sheetData>
    <row r="1" spans="1:67" s="1" customFormat="1" ht="29.25" customHeight="1" x14ac:dyDescent="0.4"/>
    <row r="2" spans="1:67" s="1" customFormat="1" ht="18" customHeight="1" x14ac:dyDescent="0.4">
      <c r="A2" s="12" t="s">
        <v>302</v>
      </c>
      <c r="B2" s="12"/>
      <c r="C2" s="12"/>
      <c r="D2" s="12"/>
      <c r="E2" s="12"/>
      <c r="F2" s="12"/>
      <c r="G2" s="12"/>
    </row>
    <row r="3" spans="1:67" s="1" customFormat="1" ht="18" customHeight="1" x14ac:dyDescent="0.4">
      <c r="A3" s="13"/>
      <c r="B3" s="13"/>
      <c r="C3" s="13"/>
      <c r="D3" s="13"/>
      <c r="E3" s="13"/>
      <c r="F3" s="13"/>
      <c r="G3" s="13"/>
    </row>
    <row r="4" spans="1:67" s="1" customFormat="1" ht="18" customHeight="1" thickBot="1" x14ac:dyDescent="0.45">
      <c r="A4" s="13"/>
      <c r="B4" s="13"/>
      <c r="C4" s="13"/>
      <c r="D4" s="13"/>
      <c r="E4" s="13"/>
      <c r="F4" s="13"/>
      <c r="G4" s="13"/>
    </row>
    <row r="5" spans="1:67" s="1" customFormat="1" ht="19.5" customHeight="1" thickBot="1" x14ac:dyDescent="0.45">
      <c r="A5" s="330" t="s">
        <v>21</v>
      </c>
      <c r="B5" s="328" t="s">
        <v>29</v>
      </c>
      <c r="C5" s="326"/>
      <c r="D5" s="327"/>
      <c r="E5" s="325" t="s">
        <v>30</v>
      </c>
      <c r="F5" s="326"/>
      <c r="G5" s="327"/>
      <c r="H5" s="325" t="s">
        <v>31</v>
      </c>
      <c r="I5" s="326"/>
      <c r="J5" s="327"/>
      <c r="K5" s="325" t="s">
        <v>48</v>
      </c>
      <c r="L5" s="326" t="s">
        <v>48</v>
      </c>
      <c r="M5" s="327" t="s">
        <v>48</v>
      </c>
      <c r="N5" s="325" t="s">
        <v>47</v>
      </c>
      <c r="O5" s="326" t="s">
        <v>47</v>
      </c>
      <c r="P5" s="327" t="s">
        <v>47</v>
      </c>
      <c r="Q5" s="325" t="s">
        <v>32</v>
      </c>
      <c r="R5" s="326" t="s">
        <v>32</v>
      </c>
      <c r="S5" s="327" t="s">
        <v>32</v>
      </c>
      <c r="T5" s="325" t="s">
        <v>49</v>
      </c>
      <c r="U5" s="326" t="s">
        <v>49</v>
      </c>
      <c r="V5" s="327" t="s">
        <v>49</v>
      </c>
      <c r="W5" s="325" t="s">
        <v>33</v>
      </c>
      <c r="X5" s="326" t="s">
        <v>33</v>
      </c>
      <c r="Y5" s="327" t="s">
        <v>33</v>
      </c>
      <c r="Z5" s="325" t="s">
        <v>46</v>
      </c>
      <c r="AA5" s="326" t="s">
        <v>46</v>
      </c>
      <c r="AB5" s="327" t="s">
        <v>46</v>
      </c>
      <c r="AC5" s="325" t="s">
        <v>34</v>
      </c>
      <c r="AD5" s="326" t="s">
        <v>34</v>
      </c>
      <c r="AE5" s="327" t="s">
        <v>34</v>
      </c>
      <c r="AF5" s="325" t="s">
        <v>35</v>
      </c>
      <c r="AG5" s="326" t="s">
        <v>35</v>
      </c>
      <c r="AH5" s="327" t="s">
        <v>35</v>
      </c>
      <c r="AI5" s="325" t="s">
        <v>36</v>
      </c>
      <c r="AJ5" s="326" t="s">
        <v>36</v>
      </c>
      <c r="AK5" s="327" t="s">
        <v>36</v>
      </c>
      <c r="AL5" s="325" t="s">
        <v>37</v>
      </c>
      <c r="AM5" s="326" t="s">
        <v>37</v>
      </c>
      <c r="AN5" s="327" t="s">
        <v>37</v>
      </c>
      <c r="AO5" s="325" t="s">
        <v>38</v>
      </c>
      <c r="AP5" s="326" t="s">
        <v>38</v>
      </c>
      <c r="AQ5" s="327" t="s">
        <v>38</v>
      </c>
      <c r="AR5" s="325" t="s">
        <v>39</v>
      </c>
      <c r="AS5" s="326" t="s">
        <v>39</v>
      </c>
      <c r="AT5" s="327" t="s">
        <v>39</v>
      </c>
      <c r="AU5" s="325" t="s">
        <v>40</v>
      </c>
      <c r="AV5" s="326" t="s">
        <v>40</v>
      </c>
      <c r="AW5" s="327" t="s">
        <v>40</v>
      </c>
      <c r="AX5" s="325" t="s">
        <v>41</v>
      </c>
      <c r="AY5" s="326" t="s">
        <v>41</v>
      </c>
      <c r="AZ5" s="327" t="s">
        <v>41</v>
      </c>
      <c r="BA5" s="325" t="s">
        <v>42</v>
      </c>
      <c r="BB5" s="326" t="s">
        <v>42</v>
      </c>
      <c r="BC5" s="327" t="s">
        <v>42</v>
      </c>
      <c r="BD5" s="325" t="s">
        <v>43</v>
      </c>
      <c r="BE5" s="326" t="s">
        <v>43</v>
      </c>
      <c r="BF5" s="327" t="s">
        <v>43</v>
      </c>
      <c r="BG5" s="325" t="s">
        <v>44</v>
      </c>
      <c r="BH5" s="326" t="s">
        <v>44</v>
      </c>
      <c r="BI5" s="327" t="s">
        <v>44</v>
      </c>
      <c r="BJ5" s="325" t="s">
        <v>45</v>
      </c>
      <c r="BK5" s="326" t="s">
        <v>45</v>
      </c>
      <c r="BL5" s="326" t="s">
        <v>45</v>
      </c>
      <c r="BM5" s="328" t="s">
        <v>0</v>
      </c>
      <c r="BN5" s="326"/>
      <c r="BO5" s="329"/>
    </row>
    <row r="6" spans="1:67" s="1" customFormat="1" ht="19.5" customHeight="1" thickBot="1" x14ac:dyDescent="0.45">
      <c r="A6" s="331"/>
      <c r="B6" s="14" t="s">
        <v>26</v>
      </c>
      <c r="C6" s="15" t="s">
        <v>27</v>
      </c>
      <c r="D6" s="16" t="s">
        <v>28</v>
      </c>
      <c r="E6" s="15" t="s">
        <v>26</v>
      </c>
      <c r="F6" s="15" t="s">
        <v>27</v>
      </c>
      <c r="G6" s="16" t="s">
        <v>28</v>
      </c>
      <c r="H6" s="15" t="s">
        <v>26</v>
      </c>
      <c r="I6" s="15" t="s">
        <v>27</v>
      </c>
      <c r="J6" s="16" t="s">
        <v>28</v>
      </c>
      <c r="K6" s="15" t="s">
        <v>26</v>
      </c>
      <c r="L6" s="15" t="s">
        <v>27</v>
      </c>
      <c r="M6" s="16" t="s">
        <v>28</v>
      </c>
      <c r="N6" s="15" t="s">
        <v>26</v>
      </c>
      <c r="O6" s="15" t="s">
        <v>27</v>
      </c>
      <c r="P6" s="16" t="s">
        <v>28</v>
      </c>
      <c r="Q6" s="15" t="s">
        <v>26</v>
      </c>
      <c r="R6" s="15" t="s">
        <v>27</v>
      </c>
      <c r="S6" s="16" t="s">
        <v>28</v>
      </c>
      <c r="T6" s="15" t="s">
        <v>26</v>
      </c>
      <c r="U6" s="15" t="s">
        <v>27</v>
      </c>
      <c r="V6" s="16" t="s">
        <v>28</v>
      </c>
      <c r="W6" s="15" t="s">
        <v>26</v>
      </c>
      <c r="X6" s="15" t="s">
        <v>27</v>
      </c>
      <c r="Y6" s="16" t="s">
        <v>28</v>
      </c>
      <c r="Z6" s="15" t="s">
        <v>26</v>
      </c>
      <c r="AA6" s="15" t="s">
        <v>27</v>
      </c>
      <c r="AB6" s="16" t="s">
        <v>28</v>
      </c>
      <c r="AC6" s="15" t="s">
        <v>26</v>
      </c>
      <c r="AD6" s="15" t="s">
        <v>27</v>
      </c>
      <c r="AE6" s="16" t="s">
        <v>28</v>
      </c>
      <c r="AF6" s="15" t="s">
        <v>26</v>
      </c>
      <c r="AG6" s="15" t="s">
        <v>27</v>
      </c>
      <c r="AH6" s="16" t="s">
        <v>28</v>
      </c>
      <c r="AI6" s="15" t="s">
        <v>26</v>
      </c>
      <c r="AJ6" s="15" t="s">
        <v>27</v>
      </c>
      <c r="AK6" s="16" t="s">
        <v>28</v>
      </c>
      <c r="AL6" s="15" t="s">
        <v>26</v>
      </c>
      <c r="AM6" s="15" t="s">
        <v>27</v>
      </c>
      <c r="AN6" s="16" t="s">
        <v>28</v>
      </c>
      <c r="AO6" s="15" t="s">
        <v>26</v>
      </c>
      <c r="AP6" s="15" t="s">
        <v>27</v>
      </c>
      <c r="AQ6" s="16" t="s">
        <v>28</v>
      </c>
      <c r="AR6" s="15" t="s">
        <v>26</v>
      </c>
      <c r="AS6" s="15" t="s">
        <v>27</v>
      </c>
      <c r="AT6" s="16" t="s">
        <v>28</v>
      </c>
      <c r="AU6" s="15" t="s">
        <v>26</v>
      </c>
      <c r="AV6" s="15" t="s">
        <v>27</v>
      </c>
      <c r="AW6" s="16" t="s">
        <v>28</v>
      </c>
      <c r="AX6" s="15" t="s">
        <v>26</v>
      </c>
      <c r="AY6" s="15" t="s">
        <v>27</v>
      </c>
      <c r="AZ6" s="16" t="s">
        <v>28</v>
      </c>
      <c r="BA6" s="15" t="s">
        <v>26</v>
      </c>
      <c r="BB6" s="15" t="s">
        <v>27</v>
      </c>
      <c r="BC6" s="16" t="s">
        <v>28</v>
      </c>
      <c r="BD6" s="15" t="s">
        <v>26</v>
      </c>
      <c r="BE6" s="15" t="s">
        <v>27</v>
      </c>
      <c r="BF6" s="16" t="s">
        <v>28</v>
      </c>
      <c r="BG6" s="15" t="s">
        <v>26</v>
      </c>
      <c r="BH6" s="15" t="s">
        <v>27</v>
      </c>
      <c r="BI6" s="16" t="s">
        <v>28</v>
      </c>
      <c r="BJ6" s="15" t="s">
        <v>26</v>
      </c>
      <c r="BK6" s="15" t="s">
        <v>27</v>
      </c>
      <c r="BL6" s="15" t="s">
        <v>28</v>
      </c>
      <c r="BM6" s="14" t="s">
        <v>26</v>
      </c>
      <c r="BN6" s="15" t="s">
        <v>27</v>
      </c>
      <c r="BO6" s="16" t="s">
        <v>28</v>
      </c>
    </row>
    <row r="7" spans="1:67" s="1" customFormat="1" ht="18" customHeight="1" x14ac:dyDescent="0.35">
      <c r="A7" s="17" t="s">
        <v>1</v>
      </c>
      <c r="B7" s="236">
        <v>93</v>
      </c>
      <c r="C7" s="236">
        <v>112.52</v>
      </c>
      <c r="D7" s="236">
        <v>205.52</v>
      </c>
      <c r="E7" s="236">
        <v>3</v>
      </c>
      <c r="F7" s="236">
        <v>5.04</v>
      </c>
      <c r="G7" s="236">
        <v>8.0399999999999991</v>
      </c>
      <c r="H7" s="236">
        <v>361.33</v>
      </c>
      <c r="I7" s="236">
        <v>544.48</v>
      </c>
      <c r="J7" s="236">
        <v>905.81</v>
      </c>
      <c r="K7" s="236">
        <v>192.33</v>
      </c>
      <c r="L7" s="236">
        <v>219.91</v>
      </c>
      <c r="M7" s="236">
        <v>412.24</v>
      </c>
      <c r="N7" s="236">
        <v>30.22</v>
      </c>
      <c r="O7" s="236">
        <v>64.83</v>
      </c>
      <c r="P7" s="236">
        <v>95.05</v>
      </c>
      <c r="Q7" s="236">
        <v>130.43</v>
      </c>
      <c r="R7" s="236">
        <v>153.1</v>
      </c>
      <c r="S7" s="236">
        <v>283.52999999999997</v>
      </c>
      <c r="T7" s="236">
        <v>75.22</v>
      </c>
      <c r="U7" s="236">
        <v>835.9</v>
      </c>
      <c r="V7" s="236">
        <v>911.12</v>
      </c>
      <c r="W7" s="236">
        <v>74.739999999999995</v>
      </c>
      <c r="X7" s="236">
        <v>98.61</v>
      </c>
      <c r="Y7" s="236">
        <v>173.35</v>
      </c>
      <c r="Z7" s="236">
        <v>206.53</v>
      </c>
      <c r="AA7" s="236">
        <v>297.22000000000003</v>
      </c>
      <c r="AB7" s="236">
        <v>503.75</v>
      </c>
      <c r="AC7" s="236">
        <v>83.75</v>
      </c>
      <c r="AD7" s="236">
        <v>122.31</v>
      </c>
      <c r="AE7" s="236">
        <v>206.06</v>
      </c>
      <c r="AF7" s="236">
        <v>44.39</v>
      </c>
      <c r="AG7" s="236">
        <v>64.42</v>
      </c>
      <c r="AH7" s="236">
        <v>108.81</v>
      </c>
      <c r="AI7" s="236">
        <v>67.59</v>
      </c>
      <c r="AJ7" s="236">
        <v>100.36</v>
      </c>
      <c r="AK7" s="236">
        <v>167.95</v>
      </c>
      <c r="AL7" s="236">
        <v>277.73</v>
      </c>
      <c r="AM7" s="236">
        <v>379.83</v>
      </c>
      <c r="AN7" s="236">
        <v>657.56</v>
      </c>
      <c r="AO7" s="236">
        <v>61.9</v>
      </c>
      <c r="AP7" s="236">
        <v>134.22999999999999</v>
      </c>
      <c r="AQ7" s="236">
        <v>196.13</v>
      </c>
      <c r="AR7" s="236">
        <v>17.27</v>
      </c>
      <c r="AS7" s="236">
        <v>17.239999999999998</v>
      </c>
      <c r="AT7" s="236">
        <v>34.51</v>
      </c>
      <c r="AU7" s="236">
        <v>167.9</v>
      </c>
      <c r="AV7" s="236">
        <v>219</v>
      </c>
      <c r="AW7" s="236">
        <v>386.9</v>
      </c>
      <c r="AX7" s="236">
        <v>266.89</v>
      </c>
      <c r="AY7" s="236">
        <v>363.12</v>
      </c>
      <c r="AZ7" s="236">
        <v>630.01</v>
      </c>
      <c r="BA7" s="236">
        <v>14.68</v>
      </c>
      <c r="BB7" s="236">
        <v>19.760000000000002</v>
      </c>
      <c r="BC7" s="236">
        <v>34.44</v>
      </c>
      <c r="BD7" s="236">
        <v>82.47</v>
      </c>
      <c r="BE7" s="236">
        <v>138.13999999999999</v>
      </c>
      <c r="BF7" s="236">
        <v>220.61</v>
      </c>
      <c r="BG7" s="236">
        <v>374.26</v>
      </c>
      <c r="BH7" s="236">
        <v>502.36</v>
      </c>
      <c r="BI7" s="236">
        <v>876.62</v>
      </c>
      <c r="BJ7" s="236">
        <v>107.03</v>
      </c>
      <c r="BK7" s="236">
        <v>172.31</v>
      </c>
      <c r="BL7" s="237">
        <v>279.33999999999997</v>
      </c>
      <c r="BM7" s="18">
        <v>2732.66</v>
      </c>
      <c r="BN7" s="19">
        <v>4564.6899999999996</v>
      </c>
      <c r="BO7" s="20">
        <v>7297.35</v>
      </c>
    </row>
    <row r="8" spans="1:67" s="1" customFormat="1" ht="18" customHeight="1" x14ac:dyDescent="0.35">
      <c r="A8" s="17" t="s">
        <v>2</v>
      </c>
      <c r="B8" s="238">
        <v>16.34</v>
      </c>
      <c r="C8" s="238">
        <v>9.89</v>
      </c>
      <c r="D8" s="238">
        <v>26.23</v>
      </c>
      <c r="E8" s="238">
        <v>0</v>
      </c>
      <c r="F8" s="238">
        <v>0</v>
      </c>
      <c r="G8" s="238">
        <v>0</v>
      </c>
      <c r="H8" s="238">
        <v>6.79</v>
      </c>
      <c r="I8" s="238">
        <v>10.050000000000001</v>
      </c>
      <c r="J8" s="238">
        <v>16.84</v>
      </c>
      <c r="K8" s="238">
        <v>0.16</v>
      </c>
      <c r="L8" s="238">
        <v>1.38</v>
      </c>
      <c r="M8" s="238">
        <v>1.54</v>
      </c>
      <c r="N8" s="238">
        <v>0</v>
      </c>
      <c r="O8" s="238">
        <v>0</v>
      </c>
      <c r="P8" s="238">
        <v>0</v>
      </c>
      <c r="Q8" s="238">
        <v>8.8000000000000007</v>
      </c>
      <c r="R8" s="238">
        <v>7.88</v>
      </c>
      <c r="S8" s="238">
        <v>16.68</v>
      </c>
      <c r="T8" s="238">
        <v>0.71</v>
      </c>
      <c r="U8" s="238">
        <v>1.49</v>
      </c>
      <c r="V8" s="238">
        <v>2.2000000000000002</v>
      </c>
      <c r="W8" s="238">
        <v>0.76</v>
      </c>
      <c r="X8" s="238">
        <v>3.18</v>
      </c>
      <c r="Y8" s="238">
        <v>3.94</v>
      </c>
      <c r="Z8" s="238">
        <v>6.59</v>
      </c>
      <c r="AA8" s="238">
        <v>13.97</v>
      </c>
      <c r="AB8" s="238">
        <v>20.56</v>
      </c>
      <c r="AC8" s="238">
        <v>0</v>
      </c>
      <c r="AD8" s="238">
        <v>2.0099999999999998</v>
      </c>
      <c r="AE8" s="238">
        <v>2.0099999999999998</v>
      </c>
      <c r="AF8" s="238">
        <v>1.41</v>
      </c>
      <c r="AG8" s="238">
        <v>8.36</v>
      </c>
      <c r="AH8" s="238">
        <v>9.77</v>
      </c>
      <c r="AI8" s="238">
        <v>0.17</v>
      </c>
      <c r="AJ8" s="238">
        <v>1.79</v>
      </c>
      <c r="AK8" s="238">
        <v>1.96</v>
      </c>
      <c r="AL8" s="238">
        <v>5.46</v>
      </c>
      <c r="AM8" s="238">
        <v>4.21</v>
      </c>
      <c r="AN8" s="238">
        <v>9.67</v>
      </c>
      <c r="AO8" s="238">
        <v>4.67</v>
      </c>
      <c r="AP8" s="238">
        <v>5.6</v>
      </c>
      <c r="AQ8" s="238">
        <v>10.27</v>
      </c>
      <c r="AR8" s="238">
        <v>16.2</v>
      </c>
      <c r="AS8" s="238">
        <v>9.09</v>
      </c>
      <c r="AT8" s="238">
        <v>25.29</v>
      </c>
      <c r="AU8" s="238">
        <v>31.96</v>
      </c>
      <c r="AV8" s="238">
        <v>22.53</v>
      </c>
      <c r="AW8" s="238">
        <v>54.49</v>
      </c>
      <c r="AX8" s="238">
        <v>5.79</v>
      </c>
      <c r="AY8" s="238">
        <v>8.5399999999999991</v>
      </c>
      <c r="AZ8" s="238">
        <v>14.33</v>
      </c>
      <c r="BA8" s="238">
        <v>4.28</v>
      </c>
      <c r="BB8" s="238">
        <v>5.2</v>
      </c>
      <c r="BC8" s="238">
        <v>9.48</v>
      </c>
      <c r="BD8" s="238">
        <v>3.92</v>
      </c>
      <c r="BE8" s="238">
        <v>2</v>
      </c>
      <c r="BF8" s="238">
        <v>5.92</v>
      </c>
      <c r="BG8" s="238">
        <v>27.48</v>
      </c>
      <c r="BH8" s="238">
        <v>19.829999999999998</v>
      </c>
      <c r="BI8" s="238">
        <v>47.31</v>
      </c>
      <c r="BJ8" s="238">
        <v>39.54</v>
      </c>
      <c r="BK8" s="238">
        <v>29.15</v>
      </c>
      <c r="BL8" s="239">
        <v>68.69</v>
      </c>
      <c r="BM8" s="21">
        <v>181.03</v>
      </c>
      <c r="BN8" s="22">
        <v>166.15</v>
      </c>
      <c r="BO8" s="23">
        <v>347.18</v>
      </c>
    </row>
    <row r="9" spans="1:67" s="1" customFormat="1" ht="18" customHeight="1" x14ac:dyDescent="0.35">
      <c r="A9" s="17" t="s">
        <v>3</v>
      </c>
      <c r="B9" s="238">
        <v>0</v>
      </c>
      <c r="C9" s="238">
        <v>0</v>
      </c>
      <c r="D9" s="238">
        <v>0</v>
      </c>
      <c r="E9" s="238"/>
      <c r="F9" s="238"/>
      <c r="G9" s="238"/>
      <c r="H9" s="238">
        <v>0.43</v>
      </c>
      <c r="I9" s="238">
        <v>0</v>
      </c>
      <c r="J9" s="238">
        <v>0.43</v>
      </c>
      <c r="K9" s="238">
        <v>1.19</v>
      </c>
      <c r="L9" s="238">
        <v>0</v>
      </c>
      <c r="M9" s="238">
        <v>1.19</v>
      </c>
      <c r="N9" s="238">
        <v>0.88</v>
      </c>
      <c r="O9" s="238">
        <v>0.46</v>
      </c>
      <c r="P9" s="238">
        <v>1.34</v>
      </c>
      <c r="Q9" s="238">
        <v>0.72</v>
      </c>
      <c r="R9" s="238">
        <v>0</v>
      </c>
      <c r="S9" s="238">
        <v>0.72</v>
      </c>
      <c r="T9" s="238">
        <v>0.26</v>
      </c>
      <c r="U9" s="238">
        <v>1.22</v>
      </c>
      <c r="V9" s="238">
        <v>1.48</v>
      </c>
      <c r="W9" s="238"/>
      <c r="X9" s="238"/>
      <c r="Y9" s="238"/>
      <c r="Z9" s="238">
        <v>0</v>
      </c>
      <c r="AA9" s="238">
        <v>0</v>
      </c>
      <c r="AB9" s="238">
        <v>0</v>
      </c>
      <c r="AC9" s="238">
        <v>0</v>
      </c>
      <c r="AD9" s="238">
        <v>0</v>
      </c>
      <c r="AE9" s="238">
        <v>0</v>
      </c>
      <c r="AF9" s="238"/>
      <c r="AG9" s="238"/>
      <c r="AH9" s="238"/>
      <c r="AI9" s="238">
        <v>0.5</v>
      </c>
      <c r="AJ9" s="238">
        <v>0.5</v>
      </c>
      <c r="AK9" s="238">
        <v>1</v>
      </c>
      <c r="AL9" s="238"/>
      <c r="AM9" s="238"/>
      <c r="AN9" s="238"/>
      <c r="AO9" s="238">
        <v>1</v>
      </c>
      <c r="AP9" s="238">
        <v>1.23</v>
      </c>
      <c r="AQ9" s="238">
        <v>2.23</v>
      </c>
      <c r="AR9" s="238">
        <v>1</v>
      </c>
      <c r="AS9" s="238">
        <v>0</v>
      </c>
      <c r="AT9" s="238">
        <v>1</v>
      </c>
      <c r="AU9" s="238">
        <v>0</v>
      </c>
      <c r="AV9" s="238">
        <v>0</v>
      </c>
      <c r="AW9" s="238">
        <v>0</v>
      </c>
      <c r="AX9" s="238"/>
      <c r="AY9" s="238"/>
      <c r="AZ9" s="238"/>
      <c r="BA9" s="238"/>
      <c r="BB9" s="238"/>
      <c r="BC9" s="238"/>
      <c r="BD9" s="238"/>
      <c r="BE9" s="238"/>
      <c r="BF9" s="238"/>
      <c r="BG9" s="238">
        <v>2</v>
      </c>
      <c r="BH9" s="238">
        <v>0.03</v>
      </c>
      <c r="BI9" s="238">
        <v>2.0299999999999998</v>
      </c>
      <c r="BJ9" s="238">
        <v>4.7</v>
      </c>
      <c r="BK9" s="238">
        <v>1</v>
      </c>
      <c r="BL9" s="239">
        <v>5.7</v>
      </c>
      <c r="BM9" s="21">
        <v>12.68</v>
      </c>
      <c r="BN9" s="22">
        <v>4.4400000000000004</v>
      </c>
      <c r="BO9" s="23">
        <v>17.12</v>
      </c>
    </row>
    <row r="10" spans="1:67" s="1" customFormat="1" ht="18" customHeight="1" x14ac:dyDescent="0.35">
      <c r="A10" s="17" t="s">
        <v>4</v>
      </c>
      <c r="B10" s="238">
        <v>1.67</v>
      </c>
      <c r="C10" s="238">
        <v>19.48</v>
      </c>
      <c r="D10" s="238">
        <v>21.15</v>
      </c>
      <c r="E10" s="238">
        <v>0</v>
      </c>
      <c r="F10" s="238">
        <v>0</v>
      </c>
      <c r="G10" s="238">
        <v>0</v>
      </c>
      <c r="H10" s="238">
        <v>7.49</v>
      </c>
      <c r="I10" s="238">
        <v>40.92</v>
      </c>
      <c r="J10" s="238">
        <v>48.41</v>
      </c>
      <c r="K10" s="238">
        <v>2.8</v>
      </c>
      <c r="L10" s="238">
        <v>7.34</v>
      </c>
      <c r="M10" s="238">
        <v>10.14</v>
      </c>
      <c r="N10" s="238">
        <v>3</v>
      </c>
      <c r="O10" s="238">
        <v>12.19</v>
      </c>
      <c r="P10" s="238">
        <v>15.19</v>
      </c>
      <c r="Q10" s="238">
        <v>3.62</v>
      </c>
      <c r="R10" s="238">
        <v>9.11</v>
      </c>
      <c r="S10" s="238">
        <v>12.73</v>
      </c>
      <c r="T10" s="238">
        <v>1.46</v>
      </c>
      <c r="U10" s="238">
        <v>6.03</v>
      </c>
      <c r="V10" s="238">
        <v>7.49</v>
      </c>
      <c r="W10" s="238">
        <v>3.01</v>
      </c>
      <c r="X10" s="238">
        <v>6.67</v>
      </c>
      <c r="Y10" s="238">
        <v>9.68</v>
      </c>
      <c r="Z10" s="238">
        <v>3.53</v>
      </c>
      <c r="AA10" s="238">
        <v>30.48</v>
      </c>
      <c r="AB10" s="238">
        <v>34.01</v>
      </c>
      <c r="AC10" s="238">
        <v>1.08</v>
      </c>
      <c r="AD10" s="238">
        <v>20.49</v>
      </c>
      <c r="AE10" s="238">
        <v>21.57</v>
      </c>
      <c r="AF10" s="238">
        <v>0</v>
      </c>
      <c r="AG10" s="238">
        <v>3.71</v>
      </c>
      <c r="AH10" s="238">
        <v>3.71</v>
      </c>
      <c r="AI10" s="238">
        <v>1</v>
      </c>
      <c r="AJ10" s="238">
        <v>5.8</v>
      </c>
      <c r="AK10" s="238">
        <v>6.8</v>
      </c>
      <c r="AL10" s="238">
        <v>6.86</v>
      </c>
      <c r="AM10" s="238">
        <v>18.8</v>
      </c>
      <c r="AN10" s="238">
        <v>25.66</v>
      </c>
      <c r="AO10" s="238">
        <v>1.51</v>
      </c>
      <c r="AP10" s="238">
        <v>9.4</v>
      </c>
      <c r="AQ10" s="238">
        <v>10.91</v>
      </c>
      <c r="AR10" s="238">
        <v>1.5</v>
      </c>
      <c r="AS10" s="238">
        <v>1.87</v>
      </c>
      <c r="AT10" s="238">
        <v>3.37</v>
      </c>
      <c r="AU10" s="238">
        <v>2.5299999999999998</v>
      </c>
      <c r="AV10" s="238">
        <v>9.6300000000000008</v>
      </c>
      <c r="AW10" s="238">
        <v>12.16</v>
      </c>
      <c r="AX10" s="238">
        <v>3.52</v>
      </c>
      <c r="AY10" s="238">
        <v>28.78</v>
      </c>
      <c r="AZ10" s="238">
        <v>32.299999999999997</v>
      </c>
      <c r="BA10" s="238">
        <v>0</v>
      </c>
      <c r="BB10" s="238">
        <v>1.4</v>
      </c>
      <c r="BC10" s="238">
        <v>1.4</v>
      </c>
      <c r="BD10" s="238">
        <v>6.04</v>
      </c>
      <c r="BE10" s="238">
        <v>12.03</v>
      </c>
      <c r="BF10" s="238">
        <v>18.07</v>
      </c>
      <c r="BG10" s="238">
        <v>21.92</v>
      </c>
      <c r="BH10" s="238">
        <v>46.47</v>
      </c>
      <c r="BI10" s="238">
        <v>68.39</v>
      </c>
      <c r="BJ10" s="238">
        <v>1</v>
      </c>
      <c r="BK10" s="238">
        <v>4.76</v>
      </c>
      <c r="BL10" s="239">
        <v>5.76</v>
      </c>
      <c r="BM10" s="21">
        <v>73.540000000000006</v>
      </c>
      <c r="BN10" s="22">
        <v>295.36</v>
      </c>
      <c r="BO10" s="23">
        <v>368.9</v>
      </c>
    </row>
    <row r="11" spans="1:67" s="1" customFormat="1" ht="18" customHeight="1" x14ac:dyDescent="0.35">
      <c r="A11" s="17" t="s">
        <v>5</v>
      </c>
      <c r="B11" s="238">
        <v>1.51</v>
      </c>
      <c r="C11" s="238">
        <v>12.14</v>
      </c>
      <c r="D11" s="238">
        <v>13.65</v>
      </c>
      <c r="E11" s="238">
        <v>0</v>
      </c>
      <c r="F11" s="238">
        <v>1.71</v>
      </c>
      <c r="G11" s="238">
        <v>1.71</v>
      </c>
      <c r="H11" s="238">
        <v>12.54</v>
      </c>
      <c r="I11" s="238">
        <v>74.11</v>
      </c>
      <c r="J11" s="238">
        <v>86.65</v>
      </c>
      <c r="K11" s="238">
        <v>3.51</v>
      </c>
      <c r="L11" s="238">
        <v>11.15</v>
      </c>
      <c r="M11" s="238">
        <v>14.66</v>
      </c>
      <c r="N11" s="238">
        <v>1.01</v>
      </c>
      <c r="O11" s="238">
        <v>0</v>
      </c>
      <c r="P11" s="238">
        <v>1.01</v>
      </c>
      <c r="Q11" s="238">
        <v>1.77</v>
      </c>
      <c r="R11" s="238">
        <v>12.5</v>
      </c>
      <c r="S11" s="238">
        <v>14.27</v>
      </c>
      <c r="T11" s="238">
        <v>0.75</v>
      </c>
      <c r="U11" s="238">
        <v>10.199999999999999</v>
      </c>
      <c r="V11" s="238">
        <v>10.95</v>
      </c>
      <c r="W11" s="238">
        <v>4.03</v>
      </c>
      <c r="X11" s="238">
        <v>12.78</v>
      </c>
      <c r="Y11" s="238">
        <v>16.809999999999999</v>
      </c>
      <c r="Z11" s="238">
        <v>7.07</v>
      </c>
      <c r="AA11" s="238">
        <v>33.57</v>
      </c>
      <c r="AB11" s="238">
        <v>40.64</v>
      </c>
      <c r="AC11" s="238">
        <v>2.99</v>
      </c>
      <c r="AD11" s="238">
        <v>15.1</v>
      </c>
      <c r="AE11" s="238">
        <v>18.09</v>
      </c>
      <c r="AF11" s="238">
        <v>0</v>
      </c>
      <c r="AG11" s="238">
        <v>8.9499999999999993</v>
      </c>
      <c r="AH11" s="238">
        <v>8.9499999999999993</v>
      </c>
      <c r="AI11" s="238">
        <v>4.83</v>
      </c>
      <c r="AJ11" s="238">
        <v>18.77</v>
      </c>
      <c r="AK11" s="238">
        <v>23.6</v>
      </c>
      <c r="AL11" s="238">
        <v>14.54</v>
      </c>
      <c r="AM11" s="238">
        <v>43.39</v>
      </c>
      <c r="AN11" s="238">
        <v>57.93</v>
      </c>
      <c r="AO11" s="238">
        <v>1</v>
      </c>
      <c r="AP11" s="238">
        <v>7.04</v>
      </c>
      <c r="AQ11" s="238">
        <v>8.0399999999999991</v>
      </c>
      <c r="AR11" s="238">
        <v>0</v>
      </c>
      <c r="AS11" s="238">
        <v>1.07</v>
      </c>
      <c r="AT11" s="238">
        <v>1.07</v>
      </c>
      <c r="AU11" s="238">
        <v>11.99</v>
      </c>
      <c r="AV11" s="238">
        <v>31.31</v>
      </c>
      <c r="AW11" s="238">
        <v>43.3</v>
      </c>
      <c r="AX11" s="238">
        <v>8.57</v>
      </c>
      <c r="AY11" s="238">
        <v>53.32</v>
      </c>
      <c r="AZ11" s="238">
        <v>61.89</v>
      </c>
      <c r="BA11" s="238">
        <v>2.72</v>
      </c>
      <c r="BB11" s="238">
        <v>8.86</v>
      </c>
      <c r="BC11" s="238">
        <v>11.58</v>
      </c>
      <c r="BD11" s="238">
        <v>0</v>
      </c>
      <c r="BE11" s="238">
        <v>18.309999999999999</v>
      </c>
      <c r="BF11" s="238">
        <v>18.309999999999999</v>
      </c>
      <c r="BG11" s="238">
        <v>30.77</v>
      </c>
      <c r="BH11" s="238">
        <v>92.34</v>
      </c>
      <c r="BI11" s="238">
        <v>123.11</v>
      </c>
      <c r="BJ11" s="238">
        <v>5.39</v>
      </c>
      <c r="BK11" s="238">
        <v>52.55</v>
      </c>
      <c r="BL11" s="239">
        <v>57.94</v>
      </c>
      <c r="BM11" s="21">
        <v>114.99</v>
      </c>
      <c r="BN11" s="22">
        <v>519.16999999999996</v>
      </c>
      <c r="BO11" s="23">
        <v>634.16</v>
      </c>
    </row>
    <row r="12" spans="1:67" s="1" customFormat="1" ht="18" customHeight="1" x14ac:dyDescent="0.35">
      <c r="A12" s="17" t="s">
        <v>6</v>
      </c>
      <c r="B12" s="238">
        <v>0</v>
      </c>
      <c r="C12" s="238">
        <v>0</v>
      </c>
      <c r="D12" s="238">
        <v>0</v>
      </c>
      <c r="E12" s="238"/>
      <c r="F12" s="238"/>
      <c r="G12" s="238"/>
      <c r="H12" s="238">
        <v>3</v>
      </c>
      <c r="I12" s="238">
        <v>5.59</v>
      </c>
      <c r="J12" s="238">
        <v>8.59</v>
      </c>
      <c r="K12" s="238"/>
      <c r="L12" s="238"/>
      <c r="M12" s="238"/>
      <c r="N12" s="238"/>
      <c r="O12" s="238"/>
      <c r="P12" s="238"/>
      <c r="Q12" s="238">
        <v>0</v>
      </c>
      <c r="R12" s="238">
        <v>0</v>
      </c>
      <c r="S12" s="238">
        <v>0</v>
      </c>
      <c r="T12" s="238">
        <v>0</v>
      </c>
      <c r="U12" s="238">
        <v>1</v>
      </c>
      <c r="V12" s="238">
        <v>1</v>
      </c>
      <c r="W12" s="238">
        <v>0</v>
      </c>
      <c r="X12" s="238">
        <v>0</v>
      </c>
      <c r="Y12" s="238">
        <v>0</v>
      </c>
      <c r="Z12" s="238">
        <v>1</v>
      </c>
      <c r="AA12" s="238">
        <v>1</v>
      </c>
      <c r="AB12" s="238">
        <v>2</v>
      </c>
      <c r="AC12" s="238">
        <v>0</v>
      </c>
      <c r="AD12" s="238">
        <v>0</v>
      </c>
      <c r="AE12" s="238">
        <v>0</v>
      </c>
      <c r="AF12" s="238"/>
      <c r="AG12" s="238"/>
      <c r="AH12" s="238"/>
      <c r="AI12" s="238">
        <v>0</v>
      </c>
      <c r="AJ12" s="238">
        <v>0</v>
      </c>
      <c r="AK12" s="238">
        <v>0</v>
      </c>
      <c r="AL12" s="238">
        <v>0</v>
      </c>
      <c r="AM12" s="238">
        <v>0.96</v>
      </c>
      <c r="AN12" s="238">
        <v>0.96</v>
      </c>
      <c r="AO12" s="238"/>
      <c r="AP12" s="238"/>
      <c r="AQ12" s="238"/>
      <c r="AR12" s="238"/>
      <c r="AS12" s="238"/>
      <c r="AT12" s="238"/>
      <c r="AU12" s="238">
        <v>0</v>
      </c>
      <c r="AV12" s="238">
        <v>1</v>
      </c>
      <c r="AW12" s="238">
        <v>1</v>
      </c>
      <c r="AX12" s="238"/>
      <c r="AY12" s="238"/>
      <c r="AZ12" s="238"/>
      <c r="BA12" s="238"/>
      <c r="BB12" s="238"/>
      <c r="BC12" s="238"/>
      <c r="BD12" s="238"/>
      <c r="BE12" s="238"/>
      <c r="BF12" s="238"/>
      <c r="BG12" s="238">
        <v>0.33</v>
      </c>
      <c r="BH12" s="238">
        <v>2.92</v>
      </c>
      <c r="BI12" s="238">
        <v>3.25</v>
      </c>
      <c r="BJ12" s="238"/>
      <c r="BK12" s="238"/>
      <c r="BL12" s="239"/>
      <c r="BM12" s="21">
        <v>4.33</v>
      </c>
      <c r="BN12" s="22">
        <v>12.47</v>
      </c>
      <c r="BO12" s="23">
        <v>16.8</v>
      </c>
    </row>
    <row r="13" spans="1:67" s="1" customFormat="1" ht="18" customHeight="1" x14ac:dyDescent="0.35">
      <c r="A13" s="17" t="s">
        <v>7</v>
      </c>
      <c r="B13" s="238">
        <v>0.67</v>
      </c>
      <c r="C13" s="238">
        <v>0</v>
      </c>
      <c r="D13" s="238">
        <v>0.67</v>
      </c>
      <c r="E13" s="238">
        <v>0.99</v>
      </c>
      <c r="F13" s="238">
        <v>0</v>
      </c>
      <c r="G13" s="238">
        <v>0.99</v>
      </c>
      <c r="H13" s="238">
        <v>2.2400000000000002</v>
      </c>
      <c r="I13" s="238">
        <v>6.44</v>
      </c>
      <c r="J13" s="238">
        <v>8.68</v>
      </c>
      <c r="K13" s="238">
        <v>1</v>
      </c>
      <c r="L13" s="238">
        <v>4</v>
      </c>
      <c r="M13" s="238">
        <v>5</v>
      </c>
      <c r="N13" s="238"/>
      <c r="O13" s="238"/>
      <c r="P13" s="238"/>
      <c r="Q13" s="238">
        <v>0</v>
      </c>
      <c r="R13" s="238">
        <v>0.04</v>
      </c>
      <c r="S13" s="238">
        <v>0.04</v>
      </c>
      <c r="T13" s="238">
        <v>0.62</v>
      </c>
      <c r="U13" s="238">
        <v>3.02</v>
      </c>
      <c r="V13" s="238">
        <v>3.64</v>
      </c>
      <c r="W13" s="238">
        <v>0</v>
      </c>
      <c r="X13" s="238">
        <v>0.68</v>
      </c>
      <c r="Y13" s="238">
        <v>0.68</v>
      </c>
      <c r="Z13" s="238">
        <v>1.41</v>
      </c>
      <c r="AA13" s="238">
        <v>3.73</v>
      </c>
      <c r="AB13" s="238">
        <v>5.14</v>
      </c>
      <c r="AC13" s="238">
        <v>5</v>
      </c>
      <c r="AD13" s="238">
        <v>5.25</v>
      </c>
      <c r="AE13" s="238">
        <v>10.25</v>
      </c>
      <c r="AF13" s="238">
        <v>0.87</v>
      </c>
      <c r="AG13" s="238">
        <v>0</v>
      </c>
      <c r="AH13" s="238">
        <v>0.87</v>
      </c>
      <c r="AI13" s="238">
        <v>1.25</v>
      </c>
      <c r="AJ13" s="238">
        <v>0.54</v>
      </c>
      <c r="AK13" s="238">
        <v>1.79</v>
      </c>
      <c r="AL13" s="238"/>
      <c r="AM13" s="238"/>
      <c r="AN13" s="238"/>
      <c r="AO13" s="238">
        <v>1</v>
      </c>
      <c r="AP13" s="238">
        <v>1</v>
      </c>
      <c r="AQ13" s="238">
        <v>2</v>
      </c>
      <c r="AR13" s="238"/>
      <c r="AS13" s="238"/>
      <c r="AT13" s="238"/>
      <c r="AU13" s="238">
        <v>0</v>
      </c>
      <c r="AV13" s="238">
        <v>0.67</v>
      </c>
      <c r="AW13" s="238">
        <v>0.67</v>
      </c>
      <c r="AX13" s="238">
        <v>4</v>
      </c>
      <c r="AY13" s="238">
        <v>2.54</v>
      </c>
      <c r="AZ13" s="238">
        <v>6.54</v>
      </c>
      <c r="BA13" s="238">
        <v>0</v>
      </c>
      <c r="BB13" s="238">
        <v>1.96</v>
      </c>
      <c r="BC13" s="238">
        <v>1.96</v>
      </c>
      <c r="BD13" s="238"/>
      <c r="BE13" s="238"/>
      <c r="BF13" s="238"/>
      <c r="BG13" s="238">
        <v>6.07</v>
      </c>
      <c r="BH13" s="238">
        <v>2.71</v>
      </c>
      <c r="BI13" s="238">
        <v>8.7799999999999994</v>
      </c>
      <c r="BJ13" s="238">
        <v>0</v>
      </c>
      <c r="BK13" s="238">
        <v>1.75</v>
      </c>
      <c r="BL13" s="239">
        <v>1.75</v>
      </c>
      <c r="BM13" s="21">
        <v>25.12</v>
      </c>
      <c r="BN13" s="22">
        <v>34.33</v>
      </c>
      <c r="BO13" s="23">
        <v>59.45</v>
      </c>
    </row>
    <row r="14" spans="1:67" s="1" customFormat="1" ht="23.25" customHeight="1" x14ac:dyDescent="0.35">
      <c r="A14" s="17" t="s">
        <v>8</v>
      </c>
      <c r="B14" s="238">
        <v>0.93</v>
      </c>
      <c r="C14" s="238">
        <v>7.42</v>
      </c>
      <c r="D14" s="238">
        <v>8.35</v>
      </c>
      <c r="E14" s="238">
        <v>0</v>
      </c>
      <c r="F14" s="238">
        <v>3.03</v>
      </c>
      <c r="G14" s="238">
        <v>3.03</v>
      </c>
      <c r="H14" s="238">
        <v>13.85</v>
      </c>
      <c r="I14" s="238">
        <v>103.74</v>
      </c>
      <c r="J14" s="238">
        <v>117.59</v>
      </c>
      <c r="K14" s="238">
        <v>1.63</v>
      </c>
      <c r="L14" s="238">
        <v>31.53</v>
      </c>
      <c r="M14" s="238">
        <v>33.159999999999997</v>
      </c>
      <c r="N14" s="238">
        <v>0</v>
      </c>
      <c r="O14" s="238">
        <v>4.4800000000000004</v>
      </c>
      <c r="P14" s="238">
        <v>4.4800000000000004</v>
      </c>
      <c r="Q14" s="238">
        <v>10.29</v>
      </c>
      <c r="R14" s="238">
        <v>46.36</v>
      </c>
      <c r="S14" s="238">
        <v>56.65</v>
      </c>
      <c r="T14" s="238">
        <v>2</v>
      </c>
      <c r="U14" s="238">
        <v>22.17</v>
      </c>
      <c r="V14" s="238">
        <v>24.17</v>
      </c>
      <c r="W14" s="238">
        <v>3.68</v>
      </c>
      <c r="X14" s="238">
        <v>18.329999999999998</v>
      </c>
      <c r="Y14" s="238">
        <v>22.01</v>
      </c>
      <c r="Z14" s="238">
        <v>18.54</v>
      </c>
      <c r="AA14" s="238">
        <v>87.68</v>
      </c>
      <c r="AB14" s="238">
        <v>106.22</v>
      </c>
      <c r="AC14" s="238">
        <v>1</v>
      </c>
      <c r="AD14" s="238">
        <v>36.25</v>
      </c>
      <c r="AE14" s="238">
        <v>37.25</v>
      </c>
      <c r="AF14" s="238">
        <v>1.34</v>
      </c>
      <c r="AG14" s="238">
        <v>10.52</v>
      </c>
      <c r="AH14" s="238">
        <v>11.86</v>
      </c>
      <c r="AI14" s="238">
        <v>3</v>
      </c>
      <c r="AJ14" s="238">
        <v>20.329999999999998</v>
      </c>
      <c r="AK14" s="238">
        <v>23.33</v>
      </c>
      <c r="AL14" s="238">
        <v>20.58</v>
      </c>
      <c r="AM14" s="238">
        <v>119.53</v>
      </c>
      <c r="AN14" s="238">
        <v>140.11000000000001</v>
      </c>
      <c r="AO14" s="238">
        <v>1.93</v>
      </c>
      <c r="AP14" s="238">
        <v>14.7</v>
      </c>
      <c r="AQ14" s="238">
        <v>16.63</v>
      </c>
      <c r="AR14" s="238">
        <v>1.1399999999999999</v>
      </c>
      <c r="AS14" s="238">
        <v>2.57</v>
      </c>
      <c r="AT14" s="238">
        <v>3.71</v>
      </c>
      <c r="AU14" s="238">
        <v>1</v>
      </c>
      <c r="AV14" s="238">
        <v>8.1999999999999993</v>
      </c>
      <c r="AW14" s="238">
        <v>9.1999999999999993</v>
      </c>
      <c r="AX14" s="238">
        <v>2.23</v>
      </c>
      <c r="AY14" s="238">
        <v>71.81</v>
      </c>
      <c r="AZ14" s="238">
        <v>74.040000000000006</v>
      </c>
      <c r="BA14" s="238">
        <v>0.48</v>
      </c>
      <c r="BB14" s="238">
        <v>0</v>
      </c>
      <c r="BC14" s="238">
        <v>0.48</v>
      </c>
      <c r="BD14" s="238">
        <v>2.3199999999999998</v>
      </c>
      <c r="BE14" s="238">
        <v>15.47</v>
      </c>
      <c r="BF14" s="238">
        <v>17.79</v>
      </c>
      <c r="BG14" s="238">
        <v>4.12</v>
      </c>
      <c r="BH14" s="238">
        <v>64.7</v>
      </c>
      <c r="BI14" s="238">
        <v>68.819999999999993</v>
      </c>
      <c r="BJ14" s="238">
        <v>0</v>
      </c>
      <c r="BK14" s="238">
        <v>11.04</v>
      </c>
      <c r="BL14" s="239">
        <v>11.04</v>
      </c>
      <c r="BM14" s="21">
        <v>90.06</v>
      </c>
      <c r="BN14" s="22">
        <v>699.86</v>
      </c>
      <c r="BO14" s="23">
        <v>789.92</v>
      </c>
    </row>
    <row r="15" spans="1:67" s="1" customFormat="1" ht="30.75" customHeight="1" x14ac:dyDescent="0.35">
      <c r="A15" s="17" t="s">
        <v>55</v>
      </c>
      <c r="B15" s="238">
        <v>257.14</v>
      </c>
      <c r="C15" s="238">
        <v>1302.0899999999999</v>
      </c>
      <c r="D15" s="238">
        <v>1559.23</v>
      </c>
      <c r="E15" s="238">
        <v>5.92</v>
      </c>
      <c r="F15" s="238">
        <v>26.17</v>
      </c>
      <c r="G15" s="238">
        <v>32.090000000000003</v>
      </c>
      <c r="H15" s="238">
        <v>83.8</v>
      </c>
      <c r="I15" s="238">
        <v>604.11</v>
      </c>
      <c r="J15" s="238">
        <v>687.91</v>
      </c>
      <c r="K15" s="238">
        <v>101.24</v>
      </c>
      <c r="L15" s="238">
        <v>514.02</v>
      </c>
      <c r="M15" s="238">
        <v>615.26</v>
      </c>
      <c r="N15" s="238">
        <v>44.08</v>
      </c>
      <c r="O15" s="238">
        <v>249.97</v>
      </c>
      <c r="P15" s="238">
        <v>294.05</v>
      </c>
      <c r="Q15" s="238">
        <v>32.090000000000003</v>
      </c>
      <c r="R15" s="238">
        <v>212.77</v>
      </c>
      <c r="S15" s="238">
        <v>244.86</v>
      </c>
      <c r="T15" s="238">
        <v>50.6</v>
      </c>
      <c r="U15" s="238">
        <v>195.26</v>
      </c>
      <c r="V15" s="238">
        <v>245.86</v>
      </c>
      <c r="W15" s="238">
        <v>123.98</v>
      </c>
      <c r="X15" s="238">
        <v>509.75</v>
      </c>
      <c r="Y15" s="238">
        <v>633.73</v>
      </c>
      <c r="Z15" s="238">
        <v>284.32</v>
      </c>
      <c r="AA15" s="238">
        <v>1127.58</v>
      </c>
      <c r="AB15" s="238">
        <v>1411.9</v>
      </c>
      <c r="AC15" s="238">
        <v>176.1</v>
      </c>
      <c r="AD15" s="238">
        <v>913.49</v>
      </c>
      <c r="AE15" s="238">
        <v>1089.5899999999999</v>
      </c>
      <c r="AF15" s="238">
        <v>91.27</v>
      </c>
      <c r="AG15" s="238">
        <v>259.83999999999997</v>
      </c>
      <c r="AH15" s="238">
        <v>351.11</v>
      </c>
      <c r="AI15" s="238">
        <v>145.53</v>
      </c>
      <c r="AJ15" s="238">
        <v>504.31</v>
      </c>
      <c r="AK15" s="238">
        <v>649.84</v>
      </c>
      <c r="AL15" s="238">
        <v>357.92</v>
      </c>
      <c r="AM15" s="238">
        <v>1262.96</v>
      </c>
      <c r="AN15" s="238">
        <v>1620.88</v>
      </c>
      <c r="AO15" s="238">
        <v>240.67</v>
      </c>
      <c r="AP15" s="238">
        <v>927.68</v>
      </c>
      <c r="AQ15" s="238">
        <v>1168.3499999999999</v>
      </c>
      <c r="AR15" s="238">
        <v>24.11</v>
      </c>
      <c r="AS15" s="238">
        <v>86.96</v>
      </c>
      <c r="AT15" s="238">
        <v>111.07</v>
      </c>
      <c r="AU15" s="238">
        <v>762.34</v>
      </c>
      <c r="AV15" s="238">
        <v>1448.4</v>
      </c>
      <c r="AW15" s="238">
        <v>2210.7399999999998</v>
      </c>
      <c r="AX15" s="238">
        <v>950.17</v>
      </c>
      <c r="AY15" s="238">
        <v>2503.9699999999998</v>
      </c>
      <c r="AZ15" s="238">
        <v>3454.14</v>
      </c>
      <c r="BA15" s="238">
        <v>101.73</v>
      </c>
      <c r="BB15" s="238">
        <v>275.89999999999998</v>
      </c>
      <c r="BC15" s="238">
        <v>377.63</v>
      </c>
      <c r="BD15" s="238">
        <v>288.86</v>
      </c>
      <c r="BE15" s="238">
        <v>668.67</v>
      </c>
      <c r="BF15" s="238">
        <v>957.53</v>
      </c>
      <c r="BG15" s="238">
        <v>1424.5</v>
      </c>
      <c r="BH15" s="238">
        <v>2594.56</v>
      </c>
      <c r="BI15" s="238">
        <v>4019.06</v>
      </c>
      <c r="BJ15" s="238">
        <v>182.59</v>
      </c>
      <c r="BK15" s="238">
        <v>822.28</v>
      </c>
      <c r="BL15" s="239">
        <v>1004.87</v>
      </c>
      <c r="BM15" s="21">
        <v>5728.96</v>
      </c>
      <c r="BN15" s="22">
        <v>17010.740000000002</v>
      </c>
      <c r="BO15" s="23">
        <v>22739.7</v>
      </c>
    </row>
    <row r="16" spans="1:67" s="1" customFormat="1" ht="18" customHeight="1" x14ac:dyDescent="0.35">
      <c r="A16" s="17" t="s">
        <v>57</v>
      </c>
      <c r="B16" s="238">
        <v>42.63</v>
      </c>
      <c r="C16" s="238">
        <v>77.010000000000005</v>
      </c>
      <c r="D16" s="238">
        <v>119.64</v>
      </c>
      <c r="E16" s="238">
        <v>1.65</v>
      </c>
      <c r="F16" s="238">
        <v>3.97</v>
      </c>
      <c r="G16" s="238">
        <v>5.62</v>
      </c>
      <c r="H16" s="238">
        <v>71.17</v>
      </c>
      <c r="I16" s="238">
        <v>161.41999999999999</v>
      </c>
      <c r="J16" s="238">
        <v>232.59</v>
      </c>
      <c r="K16" s="238">
        <v>25.22</v>
      </c>
      <c r="L16" s="238">
        <v>41.29</v>
      </c>
      <c r="M16" s="238">
        <v>66.510000000000005</v>
      </c>
      <c r="N16" s="238">
        <v>2.0499999999999998</v>
      </c>
      <c r="O16" s="238">
        <v>7.17</v>
      </c>
      <c r="P16" s="238">
        <v>9.2200000000000006</v>
      </c>
      <c r="Q16" s="238">
        <v>33.96</v>
      </c>
      <c r="R16" s="238">
        <v>52.12</v>
      </c>
      <c r="S16" s="238">
        <v>86.08</v>
      </c>
      <c r="T16" s="238">
        <v>19.47</v>
      </c>
      <c r="U16" s="238">
        <v>51.47</v>
      </c>
      <c r="V16" s="238">
        <v>70.94</v>
      </c>
      <c r="W16" s="238">
        <v>21.24</v>
      </c>
      <c r="X16" s="238">
        <v>34.24</v>
      </c>
      <c r="Y16" s="238">
        <v>55.48</v>
      </c>
      <c r="Z16" s="238">
        <v>72.2</v>
      </c>
      <c r="AA16" s="238">
        <v>131.29</v>
      </c>
      <c r="AB16" s="238">
        <v>203.49</v>
      </c>
      <c r="AC16" s="238">
        <v>74.61</v>
      </c>
      <c r="AD16" s="238">
        <v>127.41</v>
      </c>
      <c r="AE16" s="238">
        <v>202.02</v>
      </c>
      <c r="AF16" s="238">
        <v>28.09</v>
      </c>
      <c r="AG16" s="238">
        <v>44.03</v>
      </c>
      <c r="AH16" s="238">
        <v>72.12</v>
      </c>
      <c r="AI16" s="238">
        <v>25.22</v>
      </c>
      <c r="AJ16" s="238">
        <v>57.21</v>
      </c>
      <c r="AK16" s="238">
        <v>82.43</v>
      </c>
      <c r="AL16" s="238">
        <v>115.56</v>
      </c>
      <c r="AM16" s="238">
        <v>219.07</v>
      </c>
      <c r="AN16" s="238">
        <v>334.63</v>
      </c>
      <c r="AO16" s="238">
        <v>44.76</v>
      </c>
      <c r="AP16" s="238">
        <v>83.38</v>
      </c>
      <c r="AQ16" s="238">
        <v>128.13999999999999</v>
      </c>
      <c r="AR16" s="238">
        <v>10.8</v>
      </c>
      <c r="AS16" s="238">
        <v>17.96</v>
      </c>
      <c r="AT16" s="238">
        <v>28.76</v>
      </c>
      <c r="AU16" s="238">
        <v>102.12</v>
      </c>
      <c r="AV16" s="238">
        <v>146.21</v>
      </c>
      <c r="AW16" s="238">
        <v>248.33</v>
      </c>
      <c r="AX16" s="238">
        <v>77.709999999999994</v>
      </c>
      <c r="AY16" s="238">
        <v>167.08</v>
      </c>
      <c r="AZ16" s="238">
        <v>244.79</v>
      </c>
      <c r="BA16" s="238">
        <v>7.86</v>
      </c>
      <c r="BB16" s="238">
        <v>32.74</v>
      </c>
      <c r="BC16" s="238">
        <v>40.6</v>
      </c>
      <c r="BD16" s="238">
        <v>37.229999999999997</v>
      </c>
      <c r="BE16" s="238">
        <v>70.06</v>
      </c>
      <c r="BF16" s="238">
        <v>107.29</v>
      </c>
      <c r="BG16" s="238">
        <v>160.97</v>
      </c>
      <c r="BH16" s="238">
        <v>309.47000000000003</v>
      </c>
      <c r="BI16" s="238">
        <v>470.44</v>
      </c>
      <c r="BJ16" s="238">
        <v>28.22</v>
      </c>
      <c r="BK16" s="238">
        <v>71.75</v>
      </c>
      <c r="BL16" s="239">
        <v>99.97</v>
      </c>
      <c r="BM16" s="21">
        <v>1002.74</v>
      </c>
      <c r="BN16" s="22">
        <v>1906.35</v>
      </c>
      <c r="BO16" s="23">
        <v>2909.09</v>
      </c>
    </row>
    <row r="17" spans="1:67" s="1" customFormat="1" ht="27" customHeight="1" x14ac:dyDescent="0.35">
      <c r="A17" s="17" t="s">
        <v>58</v>
      </c>
      <c r="B17" s="238">
        <v>29.01</v>
      </c>
      <c r="C17" s="238">
        <v>14.86</v>
      </c>
      <c r="D17" s="238">
        <v>43.87</v>
      </c>
      <c r="E17" s="238">
        <v>0</v>
      </c>
      <c r="F17" s="238">
        <v>0.16</v>
      </c>
      <c r="G17" s="238">
        <v>0.16</v>
      </c>
      <c r="H17" s="238">
        <v>111.12</v>
      </c>
      <c r="I17" s="238">
        <v>228.63</v>
      </c>
      <c r="J17" s="238">
        <v>339.75</v>
      </c>
      <c r="K17" s="238">
        <v>6.12</v>
      </c>
      <c r="L17" s="238">
        <v>4.99</v>
      </c>
      <c r="M17" s="238">
        <v>11.11</v>
      </c>
      <c r="N17" s="238">
        <v>22.51</v>
      </c>
      <c r="O17" s="238">
        <v>14.19</v>
      </c>
      <c r="P17" s="238">
        <v>36.700000000000003</v>
      </c>
      <c r="Q17" s="238">
        <v>7.95</v>
      </c>
      <c r="R17" s="238">
        <v>17.579999999999998</v>
      </c>
      <c r="S17" s="238">
        <v>25.53</v>
      </c>
      <c r="T17" s="238">
        <v>1</v>
      </c>
      <c r="U17" s="238">
        <v>1</v>
      </c>
      <c r="V17" s="238">
        <v>2</v>
      </c>
      <c r="W17" s="238">
        <v>8</v>
      </c>
      <c r="X17" s="238">
        <v>11.32</v>
      </c>
      <c r="Y17" s="238">
        <v>19.32</v>
      </c>
      <c r="Z17" s="238">
        <v>20.170000000000002</v>
      </c>
      <c r="AA17" s="238">
        <v>33.479999999999997</v>
      </c>
      <c r="AB17" s="238">
        <v>53.65</v>
      </c>
      <c r="AC17" s="238">
        <v>15.4</v>
      </c>
      <c r="AD17" s="238">
        <v>21.13</v>
      </c>
      <c r="AE17" s="238">
        <v>36.53</v>
      </c>
      <c r="AF17" s="238">
        <v>1.2</v>
      </c>
      <c r="AG17" s="238">
        <v>2.2000000000000002</v>
      </c>
      <c r="AH17" s="238">
        <v>3.4</v>
      </c>
      <c r="AI17" s="238">
        <v>2.0099999999999998</v>
      </c>
      <c r="AJ17" s="238">
        <v>3.12</v>
      </c>
      <c r="AK17" s="238">
        <v>5.13</v>
      </c>
      <c r="AL17" s="238">
        <v>23.27</v>
      </c>
      <c r="AM17" s="238">
        <v>66.87</v>
      </c>
      <c r="AN17" s="238">
        <v>90.14</v>
      </c>
      <c r="AO17" s="238">
        <v>2.04</v>
      </c>
      <c r="AP17" s="238">
        <v>10.87</v>
      </c>
      <c r="AQ17" s="238">
        <v>12.91</v>
      </c>
      <c r="AR17" s="238"/>
      <c r="AS17" s="238"/>
      <c r="AT17" s="238"/>
      <c r="AU17" s="238">
        <v>25.22</v>
      </c>
      <c r="AV17" s="238">
        <v>25.13</v>
      </c>
      <c r="AW17" s="238">
        <v>50.35</v>
      </c>
      <c r="AX17" s="238">
        <v>34.909999999999997</v>
      </c>
      <c r="AY17" s="238">
        <v>46.45</v>
      </c>
      <c r="AZ17" s="238">
        <v>81.36</v>
      </c>
      <c r="BA17" s="238">
        <v>1.1200000000000001</v>
      </c>
      <c r="BB17" s="238">
        <v>0</v>
      </c>
      <c r="BC17" s="238">
        <v>1.1200000000000001</v>
      </c>
      <c r="BD17" s="238">
        <v>4.22</v>
      </c>
      <c r="BE17" s="238">
        <v>8.8800000000000008</v>
      </c>
      <c r="BF17" s="238">
        <v>13.1</v>
      </c>
      <c r="BG17" s="238">
        <v>18.760000000000002</v>
      </c>
      <c r="BH17" s="238">
        <v>27.28</v>
      </c>
      <c r="BI17" s="238">
        <v>46.04</v>
      </c>
      <c r="BJ17" s="238">
        <v>33.64</v>
      </c>
      <c r="BK17" s="238">
        <v>82.46</v>
      </c>
      <c r="BL17" s="239">
        <v>116.1</v>
      </c>
      <c r="BM17" s="21">
        <v>367.67</v>
      </c>
      <c r="BN17" s="22">
        <v>620.6</v>
      </c>
      <c r="BO17" s="23">
        <v>988.27</v>
      </c>
    </row>
    <row r="18" spans="1:67" s="1" customFormat="1" ht="26.25" customHeight="1" x14ac:dyDescent="0.35">
      <c r="A18" s="17" t="s">
        <v>56</v>
      </c>
      <c r="B18" s="238">
        <v>21.41</v>
      </c>
      <c r="C18" s="238">
        <v>106.04</v>
      </c>
      <c r="D18" s="238">
        <v>127.45</v>
      </c>
      <c r="E18" s="238">
        <v>4.34</v>
      </c>
      <c r="F18" s="238">
        <v>6.43</v>
      </c>
      <c r="G18" s="238">
        <v>10.77</v>
      </c>
      <c r="H18" s="238">
        <v>37.79</v>
      </c>
      <c r="I18" s="238">
        <v>199.55</v>
      </c>
      <c r="J18" s="238">
        <v>237.34</v>
      </c>
      <c r="K18" s="238">
        <v>10.99</v>
      </c>
      <c r="L18" s="238">
        <v>58.15</v>
      </c>
      <c r="M18" s="238">
        <v>69.14</v>
      </c>
      <c r="N18" s="238">
        <v>2.02</v>
      </c>
      <c r="O18" s="238">
        <v>50.02</v>
      </c>
      <c r="P18" s="238">
        <v>52.04</v>
      </c>
      <c r="Q18" s="238">
        <v>8.57</v>
      </c>
      <c r="R18" s="238">
        <v>33.590000000000003</v>
      </c>
      <c r="S18" s="238">
        <v>42.16</v>
      </c>
      <c r="T18" s="238">
        <v>11.75</v>
      </c>
      <c r="U18" s="238">
        <v>31.39</v>
      </c>
      <c r="V18" s="238">
        <v>43.14</v>
      </c>
      <c r="W18" s="238">
        <v>7.16</v>
      </c>
      <c r="X18" s="238">
        <v>39.9</v>
      </c>
      <c r="Y18" s="238">
        <v>47.06</v>
      </c>
      <c r="Z18" s="238">
        <v>28.96</v>
      </c>
      <c r="AA18" s="238">
        <v>177.85</v>
      </c>
      <c r="AB18" s="238">
        <v>206.81</v>
      </c>
      <c r="AC18" s="238">
        <v>8.42</v>
      </c>
      <c r="AD18" s="238">
        <v>77.930000000000007</v>
      </c>
      <c r="AE18" s="238">
        <v>86.35</v>
      </c>
      <c r="AF18" s="238">
        <v>6.74</v>
      </c>
      <c r="AG18" s="238">
        <v>14.07</v>
      </c>
      <c r="AH18" s="238">
        <v>20.81</v>
      </c>
      <c r="AI18" s="238">
        <v>20.52</v>
      </c>
      <c r="AJ18" s="238">
        <v>91.29</v>
      </c>
      <c r="AK18" s="238">
        <v>111.81</v>
      </c>
      <c r="AL18" s="238">
        <v>21.29</v>
      </c>
      <c r="AM18" s="238">
        <v>137.68</v>
      </c>
      <c r="AN18" s="238">
        <v>158.97</v>
      </c>
      <c r="AO18" s="238">
        <v>6.98</v>
      </c>
      <c r="AP18" s="238">
        <v>37.71</v>
      </c>
      <c r="AQ18" s="238">
        <v>44.69</v>
      </c>
      <c r="AR18" s="238">
        <v>0</v>
      </c>
      <c r="AS18" s="238">
        <v>6.39</v>
      </c>
      <c r="AT18" s="238">
        <v>6.39</v>
      </c>
      <c r="AU18" s="238">
        <v>10.4</v>
      </c>
      <c r="AV18" s="238">
        <v>47.96</v>
      </c>
      <c r="AW18" s="238">
        <v>58.36</v>
      </c>
      <c r="AX18" s="238">
        <v>34.64</v>
      </c>
      <c r="AY18" s="238">
        <v>152.91</v>
      </c>
      <c r="AZ18" s="238">
        <v>187.55</v>
      </c>
      <c r="BA18" s="238">
        <v>4.96</v>
      </c>
      <c r="BB18" s="238">
        <v>2.72</v>
      </c>
      <c r="BC18" s="238">
        <v>7.68</v>
      </c>
      <c r="BD18" s="238">
        <v>5</v>
      </c>
      <c r="BE18" s="238">
        <v>27.87</v>
      </c>
      <c r="BF18" s="238">
        <v>32.869999999999997</v>
      </c>
      <c r="BG18" s="238">
        <v>45.98</v>
      </c>
      <c r="BH18" s="238">
        <v>104.5</v>
      </c>
      <c r="BI18" s="238">
        <v>150.47999999999999</v>
      </c>
      <c r="BJ18" s="238">
        <v>8.6</v>
      </c>
      <c r="BK18" s="238">
        <v>42.75</v>
      </c>
      <c r="BL18" s="239">
        <v>51.35</v>
      </c>
      <c r="BM18" s="21">
        <v>306.52</v>
      </c>
      <c r="BN18" s="22">
        <v>1446.7</v>
      </c>
      <c r="BO18" s="23">
        <v>1753.22</v>
      </c>
    </row>
    <row r="19" spans="1:67" s="1" customFormat="1" ht="18" customHeight="1" x14ac:dyDescent="0.35">
      <c r="A19" s="17" t="s">
        <v>59</v>
      </c>
      <c r="B19" s="238">
        <v>0</v>
      </c>
      <c r="C19" s="238">
        <v>0.22</v>
      </c>
      <c r="D19" s="238">
        <v>0.22</v>
      </c>
      <c r="E19" s="238">
        <v>0.33</v>
      </c>
      <c r="F19" s="238">
        <v>0</v>
      </c>
      <c r="G19" s="238">
        <v>0.33</v>
      </c>
      <c r="H19" s="238">
        <v>2.92</v>
      </c>
      <c r="I19" s="238">
        <v>6.92</v>
      </c>
      <c r="J19" s="238">
        <v>9.84</v>
      </c>
      <c r="K19" s="238">
        <v>0</v>
      </c>
      <c r="L19" s="238">
        <v>3.25</v>
      </c>
      <c r="M19" s="238">
        <v>3.25</v>
      </c>
      <c r="N19" s="238"/>
      <c r="O19" s="238"/>
      <c r="P19" s="238"/>
      <c r="Q19" s="238">
        <v>0.76</v>
      </c>
      <c r="R19" s="238">
        <v>0</v>
      </c>
      <c r="S19" s="238">
        <v>0.76</v>
      </c>
      <c r="T19" s="238">
        <v>1</v>
      </c>
      <c r="U19" s="238">
        <v>0</v>
      </c>
      <c r="V19" s="238">
        <v>1</v>
      </c>
      <c r="W19" s="238"/>
      <c r="X19" s="238"/>
      <c r="Y19" s="238"/>
      <c r="Z19" s="238"/>
      <c r="AA19" s="238"/>
      <c r="AB19" s="238"/>
      <c r="AC19" s="238">
        <v>0</v>
      </c>
      <c r="AD19" s="238">
        <v>0.68</v>
      </c>
      <c r="AE19" s="238">
        <v>0.68</v>
      </c>
      <c r="AF19" s="238">
        <v>1</v>
      </c>
      <c r="AG19" s="238">
        <v>1.96</v>
      </c>
      <c r="AH19" s="238">
        <v>2.96</v>
      </c>
      <c r="AI19" s="238"/>
      <c r="AJ19" s="238"/>
      <c r="AK19" s="238"/>
      <c r="AL19" s="238">
        <v>0</v>
      </c>
      <c r="AM19" s="238">
        <v>1.01</v>
      </c>
      <c r="AN19" s="238">
        <v>1.01</v>
      </c>
      <c r="AO19" s="238"/>
      <c r="AP19" s="238"/>
      <c r="AQ19" s="238"/>
      <c r="AR19" s="238"/>
      <c r="AS19" s="238"/>
      <c r="AT19" s="238"/>
      <c r="AU19" s="238">
        <v>0</v>
      </c>
      <c r="AV19" s="238">
        <v>0</v>
      </c>
      <c r="AW19" s="238">
        <v>0</v>
      </c>
      <c r="AX19" s="238">
        <v>4</v>
      </c>
      <c r="AY19" s="238">
        <v>5.13</v>
      </c>
      <c r="AZ19" s="238">
        <v>9.1300000000000008</v>
      </c>
      <c r="BA19" s="238">
        <v>28.49</v>
      </c>
      <c r="BB19" s="238">
        <v>43.18</v>
      </c>
      <c r="BC19" s="238">
        <v>71.67</v>
      </c>
      <c r="BD19" s="238">
        <v>1</v>
      </c>
      <c r="BE19" s="238">
        <v>0</v>
      </c>
      <c r="BF19" s="238">
        <v>1</v>
      </c>
      <c r="BG19" s="238">
        <v>3.95</v>
      </c>
      <c r="BH19" s="238">
        <v>7.01</v>
      </c>
      <c r="BI19" s="238">
        <v>10.96</v>
      </c>
      <c r="BJ19" s="238">
        <v>3.49</v>
      </c>
      <c r="BK19" s="238">
        <v>2.69</v>
      </c>
      <c r="BL19" s="239">
        <v>6.18</v>
      </c>
      <c r="BM19" s="21">
        <v>46.94</v>
      </c>
      <c r="BN19" s="22">
        <v>72.05</v>
      </c>
      <c r="BO19" s="23">
        <v>118.99</v>
      </c>
    </row>
    <row r="20" spans="1:67" s="1" customFormat="1" ht="18" customHeight="1" x14ac:dyDescent="0.35">
      <c r="A20" s="17" t="s">
        <v>60</v>
      </c>
      <c r="B20" s="238">
        <v>6.3</v>
      </c>
      <c r="C20" s="238">
        <v>3.45</v>
      </c>
      <c r="D20" s="238">
        <v>9.75</v>
      </c>
      <c r="E20" s="238"/>
      <c r="F20" s="238"/>
      <c r="G20" s="238"/>
      <c r="H20" s="238">
        <v>10.86</v>
      </c>
      <c r="I20" s="238">
        <v>15.91</v>
      </c>
      <c r="J20" s="238">
        <v>26.77</v>
      </c>
      <c r="K20" s="238">
        <v>3</v>
      </c>
      <c r="L20" s="238">
        <v>1</v>
      </c>
      <c r="M20" s="238">
        <v>4</v>
      </c>
      <c r="N20" s="238"/>
      <c r="O20" s="238"/>
      <c r="P20" s="238"/>
      <c r="Q20" s="238">
        <v>8.3000000000000007</v>
      </c>
      <c r="R20" s="238">
        <v>7</v>
      </c>
      <c r="S20" s="238">
        <v>15.3</v>
      </c>
      <c r="T20" s="238">
        <v>0.46</v>
      </c>
      <c r="U20" s="238">
        <v>0</v>
      </c>
      <c r="V20" s="238">
        <v>0.46</v>
      </c>
      <c r="W20" s="238">
        <v>1</v>
      </c>
      <c r="X20" s="238">
        <v>0</v>
      </c>
      <c r="Y20" s="238">
        <v>1</v>
      </c>
      <c r="Z20" s="238">
        <v>10</v>
      </c>
      <c r="AA20" s="238">
        <v>30.5</v>
      </c>
      <c r="AB20" s="238">
        <v>40.5</v>
      </c>
      <c r="AC20" s="238">
        <v>27.01</v>
      </c>
      <c r="AD20" s="238">
        <v>62.67</v>
      </c>
      <c r="AE20" s="238">
        <v>89.68</v>
      </c>
      <c r="AF20" s="238"/>
      <c r="AG20" s="238"/>
      <c r="AH20" s="238"/>
      <c r="AI20" s="238">
        <v>2</v>
      </c>
      <c r="AJ20" s="238">
        <v>2.87</v>
      </c>
      <c r="AK20" s="238">
        <v>4.87</v>
      </c>
      <c r="AL20" s="238">
        <v>3.51</v>
      </c>
      <c r="AM20" s="238">
        <v>3.88</v>
      </c>
      <c r="AN20" s="238">
        <v>7.39</v>
      </c>
      <c r="AO20" s="238">
        <v>0</v>
      </c>
      <c r="AP20" s="238">
        <v>0.71</v>
      </c>
      <c r="AQ20" s="238">
        <v>0.71</v>
      </c>
      <c r="AR20" s="238">
        <v>0.83</v>
      </c>
      <c r="AS20" s="238">
        <v>0</v>
      </c>
      <c r="AT20" s="238">
        <v>0.83</v>
      </c>
      <c r="AU20" s="238">
        <v>1</v>
      </c>
      <c r="AV20" s="238">
        <v>5</v>
      </c>
      <c r="AW20" s="238">
        <v>6</v>
      </c>
      <c r="AX20" s="238">
        <v>6</v>
      </c>
      <c r="AY20" s="238">
        <v>4.92</v>
      </c>
      <c r="AZ20" s="238">
        <v>10.92</v>
      </c>
      <c r="BA20" s="238"/>
      <c r="BB20" s="238"/>
      <c r="BC20" s="238"/>
      <c r="BD20" s="238"/>
      <c r="BE20" s="238"/>
      <c r="BF20" s="238"/>
      <c r="BG20" s="238">
        <v>3.49</v>
      </c>
      <c r="BH20" s="238">
        <v>3.62</v>
      </c>
      <c r="BI20" s="238">
        <v>7.11</v>
      </c>
      <c r="BJ20" s="238">
        <v>2.79</v>
      </c>
      <c r="BK20" s="238">
        <v>0</v>
      </c>
      <c r="BL20" s="239">
        <v>2.79</v>
      </c>
      <c r="BM20" s="21">
        <v>86.55</v>
      </c>
      <c r="BN20" s="22">
        <v>141.53</v>
      </c>
      <c r="BO20" s="23">
        <v>228.08</v>
      </c>
    </row>
    <row r="21" spans="1:67" s="1" customFormat="1" ht="18" customHeight="1" x14ac:dyDescent="0.35">
      <c r="A21" s="17" t="s">
        <v>61</v>
      </c>
      <c r="B21" s="238">
        <v>380.87</v>
      </c>
      <c r="C21" s="238">
        <v>994.58</v>
      </c>
      <c r="D21" s="238">
        <v>1375.45</v>
      </c>
      <c r="E21" s="238">
        <v>67.48</v>
      </c>
      <c r="F21" s="238">
        <v>53.21</v>
      </c>
      <c r="G21" s="238">
        <v>120.69</v>
      </c>
      <c r="H21" s="238">
        <v>873.55</v>
      </c>
      <c r="I21" s="238">
        <v>1475.31</v>
      </c>
      <c r="J21" s="238">
        <v>2348.86</v>
      </c>
      <c r="K21" s="238">
        <v>76.349999999999994</v>
      </c>
      <c r="L21" s="238">
        <v>130.18</v>
      </c>
      <c r="M21" s="238">
        <v>206.53</v>
      </c>
      <c r="N21" s="238">
        <v>90.27</v>
      </c>
      <c r="O21" s="238">
        <v>142.6</v>
      </c>
      <c r="P21" s="238">
        <v>232.87</v>
      </c>
      <c r="Q21" s="238">
        <v>134.22</v>
      </c>
      <c r="R21" s="238">
        <v>273.14</v>
      </c>
      <c r="S21" s="238">
        <v>407.36</v>
      </c>
      <c r="T21" s="238">
        <v>199.95</v>
      </c>
      <c r="U21" s="238">
        <v>213.41</v>
      </c>
      <c r="V21" s="238">
        <v>413.36</v>
      </c>
      <c r="W21" s="238">
        <v>123.68</v>
      </c>
      <c r="X21" s="238">
        <v>430.36</v>
      </c>
      <c r="Y21" s="238">
        <v>554.04</v>
      </c>
      <c r="Z21" s="238">
        <v>529.09</v>
      </c>
      <c r="AA21" s="238">
        <v>994.92</v>
      </c>
      <c r="AB21" s="238">
        <v>1524.01</v>
      </c>
      <c r="AC21" s="238">
        <v>398.91</v>
      </c>
      <c r="AD21" s="238">
        <v>672.68</v>
      </c>
      <c r="AE21" s="238">
        <v>1071.5899999999999</v>
      </c>
      <c r="AF21" s="238">
        <v>82.3</v>
      </c>
      <c r="AG21" s="238">
        <v>253.13</v>
      </c>
      <c r="AH21" s="238">
        <v>335.43</v>
      </c>
      <c r="AI21" s="238">
        <v>170.08</v>
      </c>
      <c r="AJ21" s="238">
        <v>363.8</v>
      </c>
      <c r="AK21" s="238">
        <v>533.88</v>
      </c>
      <c r="AL21" s="238">
        <v>495.81</v>
      </c>
      <c r="AM21" s="238">
        <v>992.21</v>
      </c>
      <c r="AN21" s="238">
        <v>1488.02</v>
      </c>
      <c r="AO21" s="238">
        <v>334.34</v>
      </c>
      <c r="AP21" s="238">
        <v>949.49</v>
      </c>
      <c r="AQ21" s="238">
        <v>1283.83</v>
      </c>
      <c r="AR21" s="238">
        <v>35.770000000000003</v>
      </c>
      <c r="AS21" s="238">
        <v>68.239999999999995</v>
      </c>
      <c r="AT21" s="238">
        <v>104.01</v>
      </c>
      <c r="AU21" s="238">
        <v>568.58000000000004</v>
      </c>
      <c r="AV21" s="238">
        <v>636.28</v>
      </c>
      <c r="AW21" s="238">
        <v>1204.8599999999999</v>
      </c>
      <c r="AX21" s="238">
        <v>218.9</v>
      </c>
      <c r="AY21" s="238">
        <v>291.41000000000003</v>
      </c>
      <c r="AZ21" s="238">
        <v>510.31</v>
      </c>
      <c r="BA21" s="238">
        <v>10.8</v>
      </c>
      <c r="BB21" s="238">
        <v>37.17</v>
      </c>
      <c r="BC21" s="238">
        <v>47.97</v>
      </c>
      <c r="BD21" s="238">
        <v>52.38</v>
      </c>
      <c r="BE21" s="238">
        <v>66.67</v>
      </c>
      <c r="BF21" s="238">
        <v>119.05</v>
      </c>
      <c r="BG21" s="238">
        <v>1213.44</v>
      </c>
      <c r="BH21" s="238">
        <v>1234.48</v>
      </c>
      <c r="BI21" s="238">
        <v>2447.92</v>
      </c>
      <c r="BJ21" s="238">
        <v>193.27</v>
      </c>
      <c r="BK21" s="238">
        <v>412.56</v>
      </c>
      <c r="BL21" s="239">
        <v>605.83000000000004</v>
      </c>
      <c r="BM21" s="21">
        <v>6250.04</v>
      </c>
      <c r="BN21" s="22">
        <v>10685.83</v>
      </c>
      <c r="BO21" s="23">
        <v>16935.87</v>
      </c>
    </row>
    <row r="22" spans="1:67" s="1" customFormat="1" ht="18" customHeight="1" x14ac:dyDescent="0.35">
      <c r="A22" s="17" t="s">
        <v>62</v>
      </c>
      <c r="B22" s="238">
        <v>12.72</v>
      </c>
      <c r="C22" s="238">
        <v>34.69</v>
      </c>
      <c r="D22" s="238">
        <v>47.41</v>
      </c>
      <c r="E22" s="238">
        <v>16.670000000000002</v>
      </c>
      <c r="F22" s="238">
        <v>73.77</v>
      </c>
      <c r="G22" s="238">
        <v>90.44</v>
      </c>
      <c r="H22" s="238">
        <v>55.8</v>
      </c>
      <c r="I22" s="238">
        <v>196.36</v>
      </c>
      <c r="J22" s="238">
        <v>252.16</v>
      </c>
      <c r="K22" s="238">
        <v>3</v>
      </c>
      <c r="L22" s="238">
        <v>6</v>
      </c>
      <c r="M22" s="238">
        <v>9</v>
      </c>
      <c r="N22" s="238"/>
      <c r="O22" s="238"/>
      <c r="P22" s="238"/>
      <c r="Q22" s="238">
        <v>6.46</v>
      </c>
      <c r="R22" s="238">
        <v>5.95</v>
      </c>
      <c r="S22" s="238">
        <v>12.41</v>
      </c>
      <c r="T22" s="238">
        <v>11.99</v>
      </c>
      <c r="U22" s="238">
        <v>25.52</v>
      </c>
      <c r="V22" s="238">
        <v>37.51</v>
      </c>
      <c r="W22" s="238">
        <v>8.09</v>
      </c>
      <c r="X22" s="238">
        <v>7.28</v>
      </c>
      <c r="Y22" s="238">
        <v>15.37</v>
      </c>
      <c r="Z22" s="238">
        <v>13.09</v>
      </c>
      <c r="AA22" s="238">
        <v>28</v>
      </c>
      <c r="AB22" s="238">
        <v>41.09</v>
      </c>
      <c r="AC22" s="238">
        <v>36.229999999999997</v>
      </c>
      <c r="AD22" s="238">
        <v>23.36</v>
      </c>
      <c r="AE22" s="238">
        <v>59.59</v>
      </c>
      <c r="AF22" s="238">
        <v>1.08</v>
      </c>
      <c r="AG22" s="238">
        <v>6.02</v>
      </c>
      <c r="AH22" s="238">
        <v>7.1</v>
      </c>
      <c r="AI22" s="238">
        <v>0.57999999999999996</v>
      </c>
      <c r="AJ22" s="238">
        <v>0</v>
      </c>
      <c r="AK22" s="238">
        <v>0.57999999999999996</v>
      </c>
      <c r="AL22" s="238">
        <v>26.4</v>
      </c>
      <c r="AM22" s="238">
        <v>65.260000000000005</v>
      </c>
      <c r="AN22" s="238">
        <v>91.66</v>
      </c>
      <c r="AO22" s="238">
        <v>0.59</v>
      </c>
      <c r="AP22" s="238">
        <v>2.4900000000000002</v>
      </c>
      <c r="AQ22" s="238">
        <v>3.08</v>
      </c>
      <c r="AR22" s="238"/>
      <c r="AS22" s="238"/>
      <c r="AT22" s="238"/>
      <c r="AU22" s="238">
        <v>12.43</v>
      </c>
      <c r="AV22" s="238">
        <v>15.67</v>
      </c>
      <c r="AW22" s="238">
        <v>28.1</v>
      </c>
      <c r="AX22" s="238">
        <v>11.16</v>
      </c>
      <c r="AY22" s="238">
        <v>14.22</v>
      </c>
      <c r="AZ22" s="238">
        <v>25.38</v>
      </c>
      <c r="BA22" s="238">
        <v>0.52</v>
      </c>
      <c r="BB22" s="238">
        <v>0.74</v>
      </c>
      <c r="BC22" s="238">
        <v>1.26</v>
      </c>
      <c r="BD22" s="238">
        <v>3.62</v>
      </c>
      <c r="BE22" s="238">
        <v>2.02</v>
      </c>
      <c r="BF22" s="238">
        <v>5.64</v>
      </c>
      <c r="BG22" s="238">
        <v>11.33</v>
      </c>
      <c r="BH22" s="238">
        <v>28.38</v>
      </c>
      <c r="BI22" s="238">
        <v>39.71</v>
      </c>
      <c r="BJ22" s="238">
        <v>4</v>
      </c>
      <c r="BK22" s="238">
        <v>7.65</v>
      </c>
      <c r="BL22" s="239">
        <v>11.65</v>
      </c>
      <c r="BM22" s="21">
        <v>235.76</v>
      </c>
      <c r="BN22" s="22">
        <v>543.38</v>
      </c>
      <c r="BO22" s="23">
        <v>779.14</v>
      </c>
    </row>
    <row r="23" spans="1:67" s="1" customFormat="1" ht="18" customHeight="1" x14ac:dyDescent="0.35">
      <c r="A23" s="17" t="s">
        <v>63</v>
      </c>
      <c r="B23" s="238">
        <v>318.02999999999997</v>
      </c>
      <c r="C23" s="238">
        <v>1248.8900000000001</v>
      </c>
      <c r="D23" s="238">
        <v>1566.92</v>
      </c>
      <c r="E23" s="238"/>
      <c r="F23" s="238"/>
      <c r="G23" s="238"/>
      <c r="H23" s="238">
        <v>410.04</v>
      </c>
      <c r="I23" s="238">
        <v>1462.76</v>
      </c>
      <c r="J23" s="238">
        <v>1872.8</v>
      </c>
      <c r="K23" s="238">
        <v>73.33</v>
      </c>
      <c r="L23" s="238">
        <v>262.13</v>
      </c>
      <c r="M23" s="238">
        <v>335.46</v>
      </c>
      <c r="N23" s="238">
        <v>82.99</v>
      </c>
      <c r="O23" s="238">
        <v>365.83</v>
      </c>
      <c r="P23" s="238">
        <v>448.82</v>
      </c>
      <c r="Q23" s="238">
        <v>76.87</v>
      </c>
      <c r="R23" s="238">
        <v>285.64999999999998</v>
      </c>
      <c r="S23" s="238">
        <v>362.52</v>
      </c>
      <c r="T23" s="238">
        <v>77.47</v>
      </c>
      <c r="U23" s="238">
        <v>345.71</v>
      </c>
      <c r="V23" s="238">
        <v>423.18</v>
      </c>
      <c r="W23" s="238">
        <v>53.31</v>
      </c>
      <c r="X23" s="238">
        <v>205.66</v>
      </c>
      <c r="Y23" s="238">
        <v>258.97000000000003</v>
      </c>
      <c r="Z23" s="238">
        <v>292.7</v>
      </c>
      <c r="AA23" s="238">
        <v>1329.26</v>
      </c>
      <c r="AB23" s="238">
        <v>1621.96</v>
      </c>
      <c r="AC23" s="238">
        <v>273.06</v>
      </c>
      <c r="AD23" s="238">
        <v>1143.05</v>
      </c>
      <c r="AE23" s="238">
        <v>1416.11</v>
      </c>
      <c r="AF23" s="238">
        <v>10.44</v>
      </c>
      <c r="AG23" s="238">
        <v>49.7</v>
      </c>
      <c r="AH23" s="238">
        <v>60.14</v>
      </c>
      <c r="AI23" s="238">
        <v>62.56</v>
      </c>
      <c r="AJ23" s="238">
        <v>160.94999999999999</v>
      </c>
      <c r="AK23" s="238">
        <v>223.51</v>
      </c>
      <c r="AL23" s="238">
        <v>145.62</v>
      </c>
      <c r="AM23" s="238">
        <v>376.64</v>
      </c>
      <c r="AN23" s="238">
        <v>522.26</v>
      </c>
      <c r="AO23" s="238">
        <v>33.83</v>
      </c>
      <c r="AP23" s="238">
        <v>58.95</v>
      </c>
      <c r="AQ23" s="238">
        <v>92.78</v>
      </c>
      <c r="AR23" s="238"/>
      <c r="AS23" s="238"/>
      <c r="AT23" s="238"/>
      <c r="AU23" s="238">
        <v>63.61</v>
      </c>
      <c r="AV23" s="238">
        <v>131.80000000000001</v>
      </c>
      <c r="AW23" s="238">
        <v>195.41</v>
      </c>
      <c r="AX23" s="238">
        <v>207.41</v>
      </c>
      <c r="AY23" s="238">
        <v>342.39</v>
      </c>
      <c r="AZ23" s="238">
        <v>549.79999999999995</v>
      </c>
      <c r="BA23" s="238">
        <v>7.47</v>
      </c>
      <c r="BB23" s="238">
        <v>13.68</v>
      </c>
      <c r="BC23" s="238">
        <v>21.15</v>
      </c>
      <c r="BD23" s="238">
        <v>3.13</v>
      </c>
      <c r="BE23" s="238">
        <v>8.75</v>
      </c>
      <c r="BF23" s="238">
        <v>11.88</v>
      </c>
      <c r="BG23" s="238">
        <v>155.59</v>
      </c>
      <c r="BH23" s="238">
        <v>341.01</v>
      </c>
      <c r="BI23" s="238">
        <v>496.6</v>
      </c>
      <c r="BJ23" s="238">
        <v>92.45</v>
      </c>
      <c r="BK23" s="238">
        <v>186.7</v>
      </c>
      <c r="BL23" s="239">
        <v>279.14999999999998</v>
      </c>
      <c r="BM23" s="21">
        <v>2439.91</v>
      </c>
      <c r="BN23" s="22">
        <v>8319.51</v>
      </c>
      <c r="BO23" s="23">
        <v>10759.42</v>
      </c>
    </row>
    <row r="24" spans="1:67" s="1" customFormat="1" ht="18" customHeight="1" thickBot="1" x14ac:dyDescent="0.4">
      <c r="A24" s="24" t="s">
        <v>64</v>
      </c>
      <c r="B24" s="240">
        <v>12.47</v>
      </c>
      <c r="C24" s="240">
        <v>17.809999999999999</v>
      </c>
      <c r="D24" s="240">
        <v>30.28</v>
      </c>
      <c r="E24" s="240"/>
      <c r="F24" s="240"/>
      <c r="G24" s="240"/>
      <c r="H24" s="240">
        <v>0</v>
      </c>
      <c r="I24" s="240">
        <v>1</v>
      </c>
      <c r="J24" s="240">
        <v>1</v>
      </c>
      <c r="K24" s="240"/>
      <c r="L24" s="240"/>
      <c r="M24" s="240"/>
      <c r="N24" s="240"/>
      <c r="O24" s="240"/>
      <c r="P24" s="240"/>
      <c r="Q24" s="240">
        <v>1.01</v>
      </c>
      <c r="R24" s="240">
        <v>0</v>
      </c>
      <c r="S24" s="240">
        <v>1.01</v>
      </c>
      <c r="T24" s="240">
        <v>19.54</v>
      </c>
      <c r="U24" s="240">
        <v>23.61</v>
      </c>
      <c r="V24" s="240">
        <v>43.15</v>
      </c>
      <c r="W24" s="240"/>
      <c r="X24" s="240"/>
      <c r="Y24" s="240"/>
      <c r="Z24" s="240">
        <v>0</v>
      </c>
      <c r="AA24" s="240">
        <v>1</v>
      </c>
      <c r="AB24" s="240">
        <v>1</v>
      </c>
      <c r="AC24" s="240">
        <v>0</v>
      </c>
      <c r="AD24" s="240">
        <v>1</v>
      </c>
      <c r="AE24" s="240">
        <v>1</v>
      </c>
      <c r="AF24" s="240">
        <v>0.09</v>
      </c>
      <c r="AG24" s="240">
        <v>0</v>
      </c>
      <c r="AH24" s="240">
        <v>0.09</v>
      </c>
      <c r="AI24" s="240">
        <v>1.25</v>
      </c>
      <c r="AJ24" s="240">
        <v>0.99</v>
      </c>
      <c r="AK24" s="240">
        <v>2.2400000000000002</v>
      </c>
      <c r="AL24" s="240"/>
      <c r="AM24" s="240"/>
      <c r="AN24" s="240"/>
      <c r="AO24" s="240"/>
      <c r="AP24" s="240"/>
      <c r="AQ24" s="240"/>
      <c r="AR24" s="240"/>
      <c r="AS24" s="240"/>
      <c r="AT24" s="240"/>
      <c r="AU24" s="240"/>
      <c r="AV24" s="240"/>
      <c r="AW24" s="240"/>
      <c r="AX24" s="240"/>
      <c r="AY24" s="240"/>
      <c r="AZ24" s="240"/>
      <c r="BA24" s="240"/>
      <c r="BB24" s="240"/>
      <c r="BC24" s="240"/>
      <c r="BD24" s="240"/>
      <c r="BE24" s="240"/>
      <c r="BF24" s="240"/>
      <c r="BG24" s="240">
        <v>1</v>
      </c>
      <c r="BH24" s="240">
        <v>0</v>
      </c>
      <c r="BI24" s="240">
        <v>1</v>
      </c>
      <c r="BJ24" s="240"/>
      <c r="BK24" s="240"/>
      <c r="BL24" s="241"/>
      <c r="BM24" s="25">
        <v>35.36</v>
      </c>
      <c r="BN24" s="26">
        <v>45.41</v>
      </c>
      <c r="BO24" s="27">
        <v>80.77</v>
      </c>
    </row>
    <row r="25" spans="1:67" s="1" customFormat="1" ht="23.25" customHeight="1" thickBot="1" x14ac:dyDescent="0.45">
      <c r="A25" s="28" t="s">
        <v>0</v>
      </c>
      <c r="B25" s="29">
        <v>1194.7</v>
      </c>
      <c r="C25" s="29">
        <v>3961.09</v>
      </c>
      <c r="D25" s="29">
        <v>5155.79</v>
      </c>
      <c r="E25" s="29">
        <v>100.38</v>
      </c>
      <c r="F25" s="29">
        <v>173.49</v>
      </c>
      <c r="G25" s="29">
        <v>273.87</v>
      </c>
      <c r="H25" s="29">
        <v>2064.7199999999998</v>
      </c>
      <c r="I25" s="29">
        <v>5137.3</v>
      </c>
      <c r="J25" s="29">
        <v>7202.02</v>
      </c>
      <c r="K25" s="29">
        <v>501.87</v>
      </c>
      <c r="L25" s="29">
        <v>1296.32</v>
      </c>
      <c r="M25" s="29">
        <v>1798.19</v>
      </c>
      <c r="N25" s="29">
        <v>279.02999999999997</v>
      </c>
      <c r="O25" s="29">
        <v>911.74</v>
      </c>
      <c r="P25" s="29">
        <v>1190.77</v>
      </c>
      <c r="Q25" s="29">
        <v>465.82</v>
      </c>
      <c r="R25" s="29">
        <v>1116.79</v>
      </c>
      <c r="S25" s="29">
        <v>1582.61</v>
      </c>
      <c r="T25" s="29">
        <v>474.25</v>
      </c>
      <c r="U25" s="29">
        <v>1768.4</v>
      </c>
      <c r="V25" s="29">
        <v>2242.65</v>
      </c>
      <c r="W25" s="29">
        <v>432.68</v>
      </c>
      <c r="X25" s="29">
        <v>1378.76</v>
      </c>
      <c r="Y25" s="29">
        <v>1811.44</v>
      </c>
      <c r="Z25" s="29">
        <v>1495.2</v>
      </c>
      <c r="AA25" s="29">
        <v>4321.53</v>
      </c>
      <c r="AB25" s="29">
        <v>5816.73</v>
      </c>
      <c r="AC25" s="29">
        <v>1103.56</v>
      </c>
      <c r="AD25" s="29">
        <v>3244.81</v>
      </c>
      <c r="AE25" s="29">
        <v>4348.37</v>
      </c>
      <c r="AF25" s="29">
        <v>270.22000000000003</v>
      </c>
      <c r="AG25" s="29">
        <v>726.91</v>
      </c>
      <c r="AH25" s="29">
        <v>997.13</v>
      </c>
      <c r="AI25" s="29">
        <v>508.09</v>
      </c>
      <c r="AJ25" s="29">
        <v>1332.63</v>
      </c>
      <c r="AK25" s="29">
        <v>1840.72</v>
      </c>
      <c r="AL25" s="29">
        <v>1514.55</v>
      </c>
      <c r="AM25" s="29">
        <v>3692.3</v>
      </c>
      <c r="AN25" s="29">
        <v>5206.8500000000004</v>
      </c>
      <c r="AO25" s="29">
        <v>736.22</v>
      </c>
      <c r="AP25" s="29">
        <v>2244.48</v>
      </c>
      <c r="AQ25" s="29">
        <v>2980.7</v>
      </c>
      <c r="AR25" s="29">
        <v>108.62</v>
      </c>
      <c r="AS25" s="29">
        <v>211.39</v>
      </c>
      <c r="AT25" s="29">
        <v>320.01</v>
      </c>
      <c r="AU25" s="29">
        <v>1761.08</v>
      </c>
      <c r="AV25" s="29">
        <v>2748.79</v>
      </c>
      <c r="AW25" s="29">
        <v>4509.87</v>
      </c>
      <c r="AX25" s="29">
        <v>1835.9</v>
      </c>
      <c r="AY25" s="29">
        <v>4056.59</v>
      </c>
      <c r="AZ25" s="29">
        <v>5892.49</v>
      </c>
      <c r="BA25" s="29">
        <v>185.11</v>
      </c>
      <c r="BB25" s="29">
        <v>443.31</v>
      </c>
      <c r="BC25" s="29">
        <v>628.41999999999996</v>
      </c>
      <c r="BD25" s="29">
        <v>490.19</v>
      </c>
      <c r="BE25" s="29">
        <v>1038.8699999999999</v>
      </c>
      <c r="BF25" s="29">
        <v>1529.06</v>
      </c>
      <c r="BG25" s="29">
        <v>3505.96</v>
      </c>
      <c r="BH25" s="29">
        <v>5381.67</v>
      </c>
      <c r="BI25" s="29">
        <v>8887.6299999999992</v>
      </c>
      <c r="BJ25" s="29">
        <v>706.71</v>
      </c>
      <c r="BK25" s="29">
        <v>1901.4</v>
      </c>
      <c r="BL25" s="29">
        <v>2608.11</v>
      </c>
      <c r="BM25" s="29">
        <v>19734.86</v>
      </c>
      <c r="BN25" s="29">
        <v>47088.57</v>
      </c>
      <c r="BO25" s="29">
        <v>66823.429999999993</v>
      </c>
    </row>
    <row r="26" spans="1:67" x14ac:dyDescent="0.4">
      <c r="A26" s="30" t="s">
        <v>65</v>
      </c>
      <c r="BN26" s="31"/>
    </row>
    <row r="27" spans="1:67" x14ac:dyDescent="0.4">
      <c r="A27" s="158" t="s">
        <v>283</v>
      </c>
      <c r="BN27" s="31"/>
    </row>
  </sheetData>
  <mergeCells count="23">
    <mergeCell ref="A5:A6"/>
    <mergeCell ref="B5:D5"/>
    <mergeCell ref="E5:G5"/>
    <mergeCell ref="H5:J5"/>
    <mergeCell ref="K5:M5"/>
    <mergeCell ref="N5:P5"/>
    <mergeCell ref="AX5:AZ5"/>
    <mergeCell ref="Q5:S5"/>
    <mergeCell ref="T5:V5"/>
    <mergeCell ref="W5:Y5"/>
    <mergeCell ref="Z5:AB5"/>
    <mergeCell ref="AC5:AE5"/>
    <mergeCell ref="AF5:AH5"/>
    <mergeCell ref="BA5:BC5"/>
    <mergeCell ref="BD5:BF5"/>
    <mergeCell ref="BG5:BI5"/>
    <mergeCell ref="BJ5:BL5"/>
    <mergeCell ref="BM5:BO5"/>
    <mergeCell ref="AI5:AK5"/>
    <mergeCell ref="AL5:AN5"/>
    <mergeCell ref="AO5:AQ5"/>
    <mergeCell ref="AR5:AT5"/>
    <mergeCell ref="AU5:AW5"/>
  </mergeCell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&amp;RFonte: Tab.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"/>
  <sheetViews>
    <sheetView workbookViewId="0">
      <selection sqref="A1:IV65536"/>
    </sheetView>
  </sheetViews>
  <sheetFormatPr defaultColWidth="8.83203125" defaultRowHeight="12.3" x14ac:dyDescent="0.4"/>
  <cols>
    <col min="1" max="1" width="23.83203125" customWidth="1"/>
    <col min="2" max="2" width="6.44140625" bestFit="1" customWidth="1"/>
    <col min="3" max="3" width="8.1640625" bestFit="1" customWidth="1"/>
    <col min="4" max="4" width="6.44140625" bestFit="1" customWidth="1"/>
    <col min="5" max="5" width="8.1640625" bestFit="1" customWidth="1"/>
    <col min="6" max="6" width="6.44140625" bestFit="1" customWidth="1"/>
    <col min="7" max="7" width="8.1640625" customWidth="1"/>
    <col min="8" max="8" width="6.44140625" bestFit="1" customWidth="1"/>
    <col min="9" max="9" width="8.1640625" customWidth="1"/>
    <col min="10" max="10" width="6.44140625" bestFit="1" customWidth="1"/>
    <col min="11" max="11" width="8.1640625" customWidth="1"/>
    <col min="12" max="12" width="6.44140625" bestFit="1" customWidth="1"/>
    <col min="13" max="13" width="8.1640625" customWidth="1"/>
    <col min="14" max="14" width="6.44140625" bestFit="1" customWidth="1"/>
    <col min="15" max="15" width="8.1640625" customWidth="1"/>
    <col min="16" max="16" width="6.44140625" bestFit="1" customWidth="1"/>
    <col min="17" max="17" width="8.1640625" customWidth="1"/>
    <col min="18" max="18" width="6.44140625" bestFit="1" customWidth="1"/>
    <col min="19" max="19" width="8.1640625" customWidth="1"/>
    <col min="20" max="20" width="6.44140625" bestFit="1" customWidth="1"/>
    <col min="21" max="21" width="8.1640625" customWidth="1"/>
    <col min="22" max="22" width="6.44140625" bestFit="1" customWidth="1"/>
    <col min="23" max="23" width="8.1640625" customWidth="1"/>
    <col min="24" max="24" width="6.44140625" bestFit="1" customWidth="1"/>
    <col min="25" max="25" width="8.1640625" customWidth="1"/>
    <col min="26" max="26" width="6.44140625" bestFit="1" customWidth="1"/>
    <col min="27" max="27" width="8.1640625" customWidth="1"/>
    <col min="28" max="28" width="6.44140625" bestFit="1" customWidth="1"/>
    <col min="29" max="29" width="8.1640625" customWidth="1"/>
    <col min="30" max="30" width="6.44140625" bestFit="1" customWidth="1"/>
    <col min="31" max="31" width="8.1640625" customWidth="1"/>
    <col min="32" max="32" width="6.44140625" bestFit="1" customWidth="1"/>
    <col min="33" max="33" width="8.1640625" customWidth="1"/>
    <col min="34" max="34" width="6.44140625" bestFit="1" customWidth="1"/>
    <col min="35" max="35" width="8.1640625" customWidth="1"/>
    <col min="36" max="36" width="6.44140625" bestFit="1" customWidth="1"/>
    <col min="37" max="37" width="7.83203125" customWidth="1"/>
    <col min="38" max="38" width="6.44140625" bestFit="1" customWidth="1"/>
    <col min="39" max="39" width="7.83203125" customWidth="1"/>
    <col min="40" max="40" width="6.44140625" bestFit="1" customWidth="1"/>
    <col min="41" max="41" width="8" customWidth="1"/>
    <col min="42" max="42" width="6.44140625" bestFit="1" customWidth="1"/>
    <col min="43" max="43" width="7.83203125" customWidth="1"/>
    <col min="44" max="44" width="6.83203125" bestFit="1" customWidth="1"/>
    <col min="45" max="45" width="7.83203125" customWidth="1"/>
    <col min="46" max="46" width="4.609375" customWidth="1"/>
  </cols>
  <sheetData>
    <row r="1" spans="1:45" s="1" customFormat="1" ht="29.25" customHeight="1" x14ac:dyDescent="0.4">
      <c r="A1" s="12" t="s">
        <v>302</v>
      </c>
    </row>
    <row r="2" spans="1:45" s="1" customFormat="1" ht="55.5" customHeight="1" thickBot="1" x14ac:dyDescent="0.45"/>
    <row r="3" spans="1:45" s="1" customFormat="1" ht="19.5" customHeight="1" thickBot="1" x14ac:dyDescent="0.45">
      <c r="A3" s="330" t="s">
        <v>21</v>
      </c>
      <c r="B3" s="328" t="s">
        <v>29</v>
      </c>
      <c r="C3" s="326"/>
      <c r="D3" s="328" t="s">
        <v>30</v>
      </c>
      <c r="E3" s="326"/>
      <c r="F3" s="328" t="s">
        <v>31</v>
      </c>
      <c r="G3" s="326"/>
      <c r="H3" s="328" t="s">
        <v>48</v>
      </c>
      <c r="I3" s="326" t="s">
        <v>48</v>
      </c>
      <c r="J3" s="328" t="s">
        <v>47</v>
      </c>
      <c r="K3" s="326" t="s">
        <v>47</v>
      </c>
      <c r="L3" s="328" t="s">
        <v>32</v>
      </c>
      <c r="M3" s="326" t="s">
        <v>32</v>
      </c>
      <c r="N3" s="328" t="s">
        <v>49</v>
      </c>
      <c r="O3" s="326" t="s">
        <v>49</v>
      </c>
      <c r="P3" s="328" t="s">
        <v>33</v>
      </c>
      <c r="Q3" s="326" t="s">
        <v>33</v>
      </c>
      <c r="R3" s="328" t="s">
        <v>46</v>
      </c>
      <c r="S3" s="326" t="s">
        <v>46</v>
      </c>
      <c r="T3" s="328" t="s">
        <v>34</v>
      </c>
      <c r="U3" s="326" t="s">
        <v>34</v>
      </c>
      <c r="V3" s="328" t="s">
        <v>35</v>
      </c>
      <c r="W3" s="326" t="s">
        <v>35</v>
      </c>
      <c r="X3" s="328" t="s">
        <v>36</v>
      </c>
      <c r="Y3" s="326" t="s">
        <v>36</v>
      </c>
      <c r="Z3" s="328" t="s">
        <v>37</v>
      </c>
      <c r="AA3" s="326" t="s">
        <v>37</v>
      </c>
      <c r="AB3" s="328" t="s">
        <v>38</v>
      </c>
      <c r="AC3" s="326" t="s">
        <v>38</v>
      </c>
      <c r="AD3" s="328" t="s">
        <v>39</v>
      </c>
      <c r="AE3" s="326" t="s">
        <v>39</v>
      </c>
      <c r="AF3" s="328" t="s">
        <v>40</v>
      </c>
      <c r="AG3" s="326" t="s">
        <v>40</v>
      </c>
      <c r="AH3" s="328" t="s">
        <v>41</v>
      </c>
      <c r="AI3" s="326" t="s">
        <v>41</v>
      </c>
      <c r="AJ3" s="328" t="s">
        <v>42</v>
      </c>
      <c r="AK3" s="326" t="s">
        <v>42</v>
      </c>
      <c r="AL3" s="328" t="s">
        <v>43</v>
      </c>
      <c r="AM3" s="326" t="s">
        <v>43</v>
      </c>
      <c r="AN3" s="328" t="s">
        <v>44</v>
      </c>
      <c r="AO3" s="326" t="s">
        <v>44</v>
      </c>
      <c r="AP3" s="328" t="s">
        <v>45</v>
      </c>
      <c r="AQ3" s="326" t="s">
        <v>45</v>
      </c>
      <c r="AR3" s="332" t="s">
        <v>0</v>
      </c>
      <c r="AS3" s="333"/>
    </row>
    <row r="4" spans="1:45" s="1" customFormat="1" ht="27" customHeight="1" thickBot="1" x14ac:dyDescent="0.45">
      <c r="A4" s="331"/>
      <c r="B4" s="14" t="s">
        <v>66</v>
      </c>
      <c r="C4" s="15" t="s">
        <v>67</v>
      </c>
      <c r="D4" s="14" t="s">
        <v>66</v>
      </c>
      <c r="E4" s="15" t="s">
        <v>67</v>
      </c>
      <c r="F4" s="14" t="s">
        <v>66</v>
      </c>
      <c r="G4" s="15" t="s">
        <v>67</v>
      </c>
      <c r="H4" s="14" t="s">
        <v>66</v>
      </c>
      <c r="I4" s="15" t="s">
        <v>67</v>
      </c>
      <c r="J4" s="14" t="s">
        <v>66</v>
      </c>
      <c r="K4" s="15" t="s">
        <v>67</v>
      </c>
      <c r="L4" s="14" t="s">
        <v>66</v>
      </c>
      <c r="M4" s="15" t="s">
        <v>67</v>
      </c>
      <c r="N4" s="14" t="s">
        <v>66</v>
      </c>
      <c r="O4" s="15" t="s">
        <v>67</v>
      </c>
      <c r="P4" s="14" t="s">
        <v>66</v>
      </c>
      <c r="Q4" s="15" t="s">
        <v>67</v>
      </c>
      <c r="R4" s="14" t="s">
        <v>66</v>
      </c>
      <c r="S4" s="15" t="s">
        <v>67</v>
      </c>
      <c r="T4" s="14" t="s">
        <v>66</v>
      </c>
      <c r="U4" s="15" t="s">
        <v>67</v>
      </c>
      <c r="V4" s="14" t="s">
        <v>66</v>
      </c>
      <c r="W4" s="15" t="s">
        <v>67</v>
      </c>
      <c r="X4" s="14" t="s">
        <v>66</v>
      </c>
      <c r="Y4" s="15" t="s">
        <v>67</v>
      </c>
      <c r="Z4" s="14" t="s">
        <v>66</v>
      </c>
      <c r="AA4" s="15" t="s">
        <v>67</v>
      </c>
      <c r="AB4" s="14" t="s">
        <v>66</v>
      </c>
      <c r="AC4" s="15" t="s">
        <v>67</v>
      </c>
      <c r="AD4" s="14" t="s">
        <v>66</v>
      </c>
      <c r="AE4" s="15" t="s">
        <v>67</v>
      </c>
      <c r="AF4" s="14" t="s">
        <v>66</v>
      </c>
      <c r="AG4" s="15" t="s">
        <v>67</v>
      </c>
      <c r="AH4" s="14" t="s">
        <v>66</v>
      </c>
      <c r="AI4" s="15" t="s">
        <v>67</v>
      </c>
      <c r="AJ4" s="14" t="s">
        <v>66</v>
      </c>
      <c r="AK4" s="15" t="s">
        <v>67</v>
      </c>
      <c r="AL4" s="14" t="s">
        <v>66</v>
      </c>
      <c r="AM4" s="15" t="s">
        <v>67</v>
      </c>
      <c r="AN4" s="14" t="s">
        <v>66</v>
      </c>
      <c r="AO4" s="15" t="s">
        <v>67</v>
      </c>
      <c r="AP4" s="14" t="s">
        <v>66</v>
      </c>
      <c r="AQ4" s="15" t="s">
        <v>67</v>
      </c>
      <c r="AR4" s="14" t="s">
        <v>66</v>
      </c>
      <c r="AS4" s="16" t="s">
        <v>67</v>
      </c>
    </row>
    <row r="5" spans="1:45" s="1" customFormat="1" ht="31.5" customHeight="1" x14ac:dyDescent="0.35">
      <c r="A5" s="17" t="s">
        <v>1</v>
      </c>
      <c r="B5" s="238">
        <v>205.52</v>
      </c>
      <c r="C5" s="238">
        <v>178.89</v>
      </c>
      <c r="D5" s="238">
        <v>8.0399999999999991</v>
      </c>
      <c r="E5" s="238">
        <v>8.0399999999999991</v>
      </c>
      <c r="F5" s="238">
        <v>905.81</v>
      </c>
      <c r="G5" s="238">
        <v>774.64</v>
      </c>
      <c r="H5" s="238">
        <v>412.24</v>
      </c>
      <c r="I5" s="238">
        <v>395.24</v>
      </c>
      <c r="J5" s="238">
        <v>95.05</v>
      </c>
      <c r="K5" s="238">
        <v>46.05</v>
      </c>
      <c r="L5" s="238">
        <v>283.52999999999997</v>
      </c>
      <c r="M5" s="238">
        <v>279.52999999999997</v>
      </c>
      <c r="N5" s="238">
        <v>911.12</v>
      </c>
      <c r="O5" s="238">
        <v>891.12</v>
      </c>
      <c r="P5" s="238">
        <v>173.35</v>
      </c>
      <c r="Q5" s="238">
        <v>153.32</v>
      </c>
      <c r="R5" s="238">
        <v>503.75</v>
      </c>
      <c r="S5" s="238">
        <v>434.38</v>
      </c>
      <c r="T5" s="238">
        <v>206.06</v>
      </c>
      <c r="U5" s="238">
        <v>132.99</v>
      </c>
      <c r="V5" s="238">
        <v>108.81</v>
      </c>
      <c r="W5" s="238">
        <v>108.81</v>
      </c>
      <c r="X5" s="238">
        <v>167.95</v>
      </c>
      <c r="Y5" s="238">
        <v>166.95</v>
      </c>
      <c r="Z5" s="238">
        <v>657.56</v>
      </c>
      <c r="AA5" s="238">
        <v>625.55999999999995</v>
      </c>
      <c r="AB5" s="238">
        <v>196.13</v>
      </c>
      <c r="AC5" s="238">
        <v>196.13</v>
      </c>
      <c r="AD5" s="238">
        <v>34.51</v>
      </c>
      <c r="AE5" s="238">
        <v>34.51</v>
      </c>
      <c r="AF5" s="238">
        <v>386.9</v>
      </c>
      <c r="AG5" s="238">
        <v>365.9</v>
      </c>
      <c r="AH5" s="238">
        <v>630.01</v>
      </c>
      <c r="AI5" s="238">
        <v>571.01</v>
      </c>
      <c r="AJ5" s="238">
        <v>34.44</v>
      </c>
      <c r="AK5" s="238">
        <v>34.44</v>
      </c>
      <c r="AL5" s="238">
        <v>220.61</v>
      </c>
      <c r="AM5" s="238">
        <v>220.61</v>
      </c>
      <c r="AN5" s="238">
        <v>876.62</v>
      </c>
      <c r="AO5" s="238">
        <v>876.62</v>
      </c>
      <c r="AP5" s="238">
        <v>279.33999999999997</v>
      </c>
      <c r="AQ5" s="239">
        <v>270.33999999999997</v>
      </c>
      <c r="AR5" s="242">
        <v>7297.35</v>
      </c>
      <c r="AS5" s="243">
        <v>6765.08</v>
      </c>
    </row>
    <row r="6" spans="1:45" s="1" customFormat="1" ht="31.5" customHeight="1" x14ac:dyDescent="0.35">
      <c r="A6" s="17" t="s">
        <v>2</v>
      </c>
      <c r="B6" s="238">
        <v>26.23</v>
      </c>
      <c r="C6" s="238">
        <v>8.23</v>
      </c>
      <c r="D6" s="238">
        <v>0</v>
      </c>
      <c r="E6" s="238">
        <v>0</v>
      </c>
      <c r="F6" s="238">
        <v>16.84</v>
      </c>
      <c r="G6" s="238">
        <v>13.84</v>
      </c>
      <c r="H6" s="238">
        <v>1.54</v>
      </c>
      <c r="I6" s="238">
        <v>1.54</v>
      </c>
      <c r="J6" s="238">
        <v>0</v>
      </c>
      <c r="K6" s="238">
        <v>0</v>
      </c>
      <c r="L6" s="238">
        <v>16.68</v>
      </c>
      <c r="M6" s="238">
        <v>16.68</v>
      </c>
      <c r="N6" s="238">
        <v>2.2000000000000002</v>
      </c>
      <c r="O6" s="238">
        <v>2.2000000000000002</v>
      </c>
      <c r="P6" s="238">
        <v>3.94</v>
      </c>
      <c r="Q6" s="238">
        <v>1.94</v>
      </c>
      <c r="R6" s="238">
        <v>20.56</v>
      </c>
      <c r="S6" s="238">
        <v>14.56</v>
      </c>
      <c r="T6" s="238">
        <v>2.0099999999999998</v>
      </c>
      <c r="U6" s="238">
        <v>1.01</v>
      </c>
      <c r="V6" s="238">
        <v>9.77</v>
      </c>
      <c r="W6" s="238">
        <v>9.77</v>
      </c>
      <c r="X6" s="238">
        <v>1.96</v>
      </c>
      <c r="Y6" s="238">
        <v>1.96</v>
      </c>
      <c r="Z6" s="238">
        <v>9.67</v>
      </c>
      <c r="AA6" s="238">
        <v>8.67</v>
      </c>
      <c r="AB6" s="238">
        <v>10.27</v>
      </c>
      <c r="AC6" s="238">
        <v>10.27</v>
      </c>
      <c r="AD6" s="238">
        <v>25.29</v>
      </c>
      <c r="AE6" s="238">
        <v>25.29</v>
      </c>
      <c r="AF6" s="238">
        <v>54.49</v>
      </c>
      <c r="AG6" s="238">
        <v>54.49</v>
      </c>
      <c r="AH6" s="238">
        <v>14.33</v>
      </c>
      <c r="AI6" s="238">
        <v>12.33</v>
      </c>
      <c r="AJ6" s="238">
        <v>9.48</v>
      </c>
      <c r="AK6" s="238">
        <v>9.48</v>
      </c>
      <c r="AL6" s="238">
        <v>5.92</v>
      </c>
      <c r="AM6" s="238">
        <v>5.92</v>
      </c>
      <c r="AN6" s="238">
        <v>47.31</v>
      </c>
      <c r="AO6" s="238">
        <v>47.31</v>
      </c>
      <c r="AP6" s="238">
        <v>68.69</v>
      </c>
      <c r="AQ6" s="239">
        <v>68.69</v>
      </c>
      <c r="AR6" s="242">
        <v>347.18</v>
      </c>
      <c r="AS6" s="243">
        <v>314.18</v>
      </c>
    </row>
    <row r="7" spans="1:45" s="1" customFormat="1" ht="31.5" customHeight="1" x14ac:dyDescent="0.35">
      <c r="A7" s="17" t="s">
        <v>3</v>
      </c>
      <c r="B7" s="238">
        <v>0</v>
      </c>
      <c r="C7" s="238">
        <v>0</v>
      </c>
      <c r="D7" s="238"/>
      <c r="E7" s="238"/>
      <c r="F7" s="238">
        <v>0.43</v>
      </c>
      <c r="G7" s="238">
        <v>0.43</v>
      </c>
      <c r="H7" s="238">
        <v>1.19</v>
      </c>
      <c r="I7" s="238">
        <v>1.19</v>
      </c>
      <c r="J7" s="238">
        <v>1.34</v>
      </c>
      <c r="K7" s="238">
        <v>1.34</v>
      </c>
      <c r="L7" s="238">
        <v>0.72</v>
      </c>
      <c r="M7" s="238">
        <v>0.72</v>
      </c>
      <c r="N7" s="238">
        <v>1.48</v>
      </c>
      <c r="O7" s="238">
        <v>1.48</v>
      </c>
      <c r="P7" s="238"/>
      <c r="Q7" s="238"/>
      <c r="R7" s="238">
        <v>0</v>
      </c>
      <c r="S7" s="238">
        <v>0</v>
      </c>
      <c r="T7" s="238">
        <v>0</v>
      </c>
      <c r="U7" s="238">
        <v>0</v>
      </c>
      <c r="V7" s="238"/>
      <c r="W7" s="238"/>
      <c r="X7" s="238">
        <v>1</v>
      </c>
      <c r="Y7" s="238">
        <v>1</v>
      </c>
      <c r="Z7" s="238"/>
      <c r="AA7" s="238"/>
      <c r="AB7" s="238">
        <v>2.23</v>
      </c>
      <c r="AC7" s="238">
        <v>2.23</v>
      </c>
      <c r="AD7" s="238">
        <v>1</v>
      </c>
      <c r="AE7" s="238">
        <v>1</v>
      </c>
      <c r="AF7" s="238">
        <v>0</v>
      </c>
      <c r="AG7" s="238">
        <v>0</v>
      </c>
      <c r="AH7" s="238"/>
      <c r="AI7" s="238"/>
      <c r="AJ7" s="238"/>
      <c r="AK7" s="238"/>
      <c r="AL7" s="238"/>
      <c r="AM7" s="238"/>
      <c r="AN7" s="238">
        <v>2.0299999999999998</v>
      </c>
      <c r="AO7" s="238">
        <v>2.0299999999999998</v>
      </c>
      <c r="AP7" s="238">
        <v>5.7</v>
      </c>
      <c r="AQ7" s="239">
        <v>5.7</v>
      </c>
      <c r="AR7" s="242">
        <v>17.12</v>
      </c>
      <c r="AS7" s="243">
        <v>17.12</v>
      </c>
    </row>
    <row r="8" spans="1:45" s="1" customFormat="1" ht="31.5" customHeight="1" x14ac:dyDescent="0.35">
      <c r="A8" s="17" t="s">
        <v>4</v>
      </c>
      <c r="B8" s="238">
        <v>21.15</v>
      </c>
      <c r="C8" s="238">
        <v>12.15</v>
      </c>
      <c r="D8" s="238">
        <v>0</v>
      </c>
      <c r="E8" s="238">
        <v>0</v>
      </c>
      <c r="F8" s="238">
        <v>48.41</v>
      </c>
      <c r="G8" s="238">
        <v>23.41</v>
      </c>
      <c r="H8" s="238">
        <v>10.14</v>
      </c>
      <c r="I8" s="238">
        <v>8.14</v>
      </c>
      <c r="J8" s="238">
        <v>15.19</v>
      </c>
      <c r="K8" s="238">
        <v>0.19</v>
      </c>
      <c r="L8" s="238">
        <v>12.73</v>
      </c>
      <c r="M8" s="238">
        <v>10.73</v>
      </c>
      <c r="N8" s="238">
        <v>7.49</v>
      </c>
      <c r="O8" s="238">
        <v>3.49</v>
      </c>
      <c r="P8" s="238">
        <v>9.68</v>
      </c>
      <c r="Q8" s="238">
        <v>7.68</v>
      </c>
      <c r="R8" s="238">
        <v>34.01</v>
      </c>
      <c r="S8" s="238">
        <v>16.010000000000002</v>
      </c>
      <c r="T8" s="238">
        <v>21.57</v>
      </c>
      <c r="U8" s="238">
        <v>4.57</v>
      </c>
      <c r="V8" s="238">
        <v>3.71</v>
      </c>
      <c r="W8" s="238">
        <v>3.71</v>
      </c>
      <c r="X8" s="238">
        <v>6.8</v>
      </c>
      <c r="Y8" s="238">
        <v>6.8</v>
      </c>
      <c r="Z8" s="238">
        <v>25.66</v>
      </c>
      <c r="AA8" s="238">
        <v>25.66</v>
      </c>
      <c r="AB8" s="238">
        <v>10.91</v>
      </c>
      <c r="AC8" s="238">
        <v>10.91</v>
      </c>
      <c r="AD8" s="238">
        <v>3.37</v>
      </c>
      <c r="AE8" s="238">
        <v>3.37</v>
      </c>
      <c r="AF8" s="238">
        <v>12.16</v>
      </c>
      <c r="AG8" s="238">
        <v>11.16</v>
      </c>
      <c r="AH8" s="238">
        <v>32.299999999999997</v>
      </c>
      <c r="AI8" s="238">
        <v>27.3</v>
      </c>
      <c r="AJ8" s="238">
        <v>1.4</v>
      </c>
      <c r="AK8" s="238">
        <v>1.4</v>
      </c>
      <c r="AL8" s="238">
        <v>18.07</v>
      </c>
      <c r="AM8" s="238">
        <v>18.07</v>
      </c>
      <c r="AN8" s="238">
        <v>68.39</v>
      </c>
      <c r="AO8" s="238">
        <v>68.39</v>
      </c>
      <c r="AP8" s="238">
        <v>5.76</v>
      </c>
      <c r="AQ8" s="239">
        <v>5.76</v>
      </c>
      <c r="AR8" s="242">
        <v>368.9</v>
      </c>
      <c r="AS8" s="243">
        <v>268.89999999999998</v>
      </c>
    </row>
    <row r="9" spans="1:45" s="1" customFormat="1" ht="31.5" customHeight="1" x14ac:dyDescent="0.35">
      <c r="A9" s="17" t="s">
        <v>5</v>
      </c>
      <c r="B9" s="238">
        <v>13.65</v>
      </c>
      <c r="C9" s="238">
        <v>11.82</v>
      </c>
      <c r="D9" s="238">
        <v>1.71</v>
      </c>
      <c r="E9" s="238">
        <v>1.71</v>
      </c>
      <c r="F9" s="238">
        <v>86.65</v>
      </c>
      <c r="G9" s="238">
        <v>60.65</v>
      </c>
      <c r="H9" s="238">
        <v>14.66</v>
      </c>
      <c r="I9" s="238">
        <v>13.66</v>
      </c>
      <c r="J9" s="238">
        <v>1.01</v>
      </c>
      <c r="K9" s="238">
        <v>1.01</v>
      </c>
      <c r="L9" s="238">
        <v>14.27</v>
      </c>
      <c r="M9" s="238">
        <v>13.27</v>
      </c>
      <c r="N9" s="238">
        <v>10.95</v>
      </c>
      <c r="O9" s="238">
        <v>5.95</v>
      </c>
      <c r="P9" s="238">
        <v>16.809999999999999</v>
      </c>
      <c r="Q9" s="238">
        <v>5.81</v>
      </c>
      <c r="R9" s="238">
        <v>40.64</v>
      </c>
      <c r="S9" s="238">
        <v>27.64</v>
      </c>
      <c r="T9" s="238">
        <v>18.09</v>
      </c>
      <c r="U9" s="238">
        <v>12.09</v>
      </c>
      <c r="V9" s="238">
        <v>8.9499999999999993</v>
      </c>
      <c r="W9" s="238">
        <v>8.9499999999999993</v>
      </c>
      <c r="X9" s="238">
        <v>23.6</v>
      </c>
      <c r="Y9" s="238">
        <v>23.6</v>
      </c>
      <c r="Z9" s="238">
        <v>57.93</v>
      </c>
      <c r="AA9" s="238">
        <v>55.93</v>
      </c>
      <c r="AB9" s="238">
        <v>8.0399999999999991</v>
      </c>
      <c r="AC9" s="238">
        <v>8.0399999999999991</v>
      </c>
      <c r="AD9" s="238">
        <v>1.07</v>
      </c>
      <c r="AE9" s="238">
        <v>1.07</v>
      </c>
      <c r="AF9" s="238">
        <v>43.3</v>
      </c>
      <c r="AG9" s="238">
        <v>35.299999999999997</v>
      </c>
      <c r="AH9" s="238">
        <v>61.89</v>
      </c>
      <c r="AI9" s="238">
        <v>60.89</v>
      </c>
      <c r="AJ9" s="238">
        <v>11.58</v>
      </c>
      <c r="AK9" s="238">
        <v>11.58</v>
      </c>
      <c r="AL9" s="238">
        <v>18.309999999999999</v>
      </c>
      <c r="AM9" s="238">
        <v>18.309999999999999</v>
      </c>
      <c r="AN9" s="238">
        <v>123.11</v>
      </c>
      <c r="AO9" s="238">
        <v>123.11</v>
      </c>
      <c r="AP9" s="238">
        <v>57.94</v>
      </c>
      <c r="AQ9" s="239">
        <v>57.94</v>
      </c>
      <c r="AR9" s="242">
        <v>634.16</v>
      </c>
      <c r="AS9" s="243">
        <v>558.33000000000004</v>
      </c>
    </row>
    <row r="10" spans="1:45" s="1" customFormat="1" ht="31.5" customHeight="1" x14ac:dyDescent="0.35">
      <c r="A10" s="17" t="s">
        <v>6</v>
      </c>
      <c r="B10" s="238">
        <v>0</v>
      </c>
      <c r="C10" s="238">
        <v>0</v>
      </c>
      <c r="D10" s="238"/>
      <c r="E10" s="238"/>
      <c r="F10" s="238">
        <v>8.59</v>
      </c>
      <c r="G10" s="238">
        <v>1.59</v>
      </c>
      <c r="H10" s="238"/>
      <c r="I10" s="238"/>
      <c r="J10" s="238"/>
      <c r="K10" s="238"/>
      <c r="L10" s="238">
        <v>0</v>
      </c>
      <c r="M10" s="238">
        <v>0</v>
      </c>
      <c r="N10" s="238">
        <v>1</v>
      </c>
      <c r="O10" s="238">
        <v>0</v>
      </c>
      <c r="P10" s="238">
        <v>0</v>
      </c>
      <c r="Q10" s="238">
        <v>0</v>
      </c>
      <c r="R10" s="238">
        <v>2</v>
      </c>
      <c r="S10" s="238">
        <v>0</v>
      </c>
      <c r="T10" s="238">
        <v>0</v>
      </c>
      <c r="U10" s="238">
        <v>0</v>
      </c>
      <c r="V10" s="238"/>
      <c r="W10" s="238"/>
      <c r="X10" s="238">
        <v>0</v>
      </c>
      <c r="Y10" s="238">
        <v>0</v>
      </c>
      <c r="Z10" s="238">
        <v>0.96</v>
      </c>
      <c r="AA10" s="238">
        <v>0.96</v>
      </c>
      <c r="AB10" s="238"/>
      <c r="AC10" s="238"/>
      <c r="AD10" s="238"/>
      <c r="AE10" s="238"/>
      <c r="AF10" s="238">
        <v>1</v>
      </c>
      <c r="AG10" s="238">
        <v>0</v>
      </c>
      <c r="AH10" s="238"/>
      <c r="AI10" s="238"/>
      <c r="AJ10" s="238"/>
      <c r="AK10" s="238"/>
      <c r="AL10" s="238"/>
      <c r="AM10" s="238"/>
      <c r="AN10" s="238">
        <v>3.25</v>
      </c>
      <c r="AO10" s="238">
        <v>3.25</v>
      </c>
      <c r="AP10" s="238"/>
      <c r="AQ10" s="239"/>
      <c r="AR10" s="242">
        <v>16.8</v>
      </c>
      <c r="AS10" s="243">
        <v>5.8</v>
      </c>
    </row>
    <row r="11" spans="1:45" s="1" customFormat="1" ht="31.5" customHeight="1" x14ac:dyDescent="0.35">
      <c r="A11" s="17" t="s">
        <v>7</v>
      </c>
      <c r="B11" s="238">
        <v>0.67</v>
      </c>
      <c r="C11" s="238">
        <v>0.67</v>
      </c>
      <c r="D11" s="238">
        <v>0.99</v>
      </c>
      <c r="E11" s="238">
        <v>0.99</v>
      </c>
      <c r="F11" s="238">
        <v>8.68</v>
      </c>
      <c r="G11" s="238">
        <v>4.68</v>
      </c>
      <c r="H11" s="238">
        <v>5</v>
      </c>
      <c r="I11" s="238">
        <v>1</v>
      </c>
      <c r="J11" s="238"/>
      <c r="K11" s="238"/>
      <c r="L11" s="238">
        <v>0.04</v>
      </c>
      <c r="M11" s="238">
        <v>0.04</v>
      </c>
      <c r="N11" s="238">
        <v>3.64</v>
      </c>
      <c r="O11" s="238">
        <v>1.64</v>
      </c>
      <c r="P11" s="238">
        <v>0.68</v>
      </c>
      <c r="Q11" s="238">
        <v>0.68</v>
      </c>
      <c r="R11" s="238">
        <v>5.14</v>
      </c>
      <c r="S11" s="238">
        <v>3.14</v>
      </c>
      <c r="T11" s="238">
        <v>10.25</v>
      </c>
      <c r="U11" s="238">
        <v>1.25</v>
      </c>
      <c r="V11" s="238">
        <v>0.87</v>
      </c>
      <c r="W11" s="238">
        <v>0.87</v>
      </c>
      <c r="X11" s="238">
        <v>1.79</v>
      </c>
      <c r="Y11" s="238">
        <v>1.79</v>
      </c>
      <c r="Z11" s="238"/>
      <c r="AA11" s="238"/>
      <c r="AB11" s="238">
        <v>2</v>
      </c>
      <c r="AC11" s="238">
        <v>2</v>
      </c>
      <c r="AD11" s="238"/>
      <c r="AE11" s="238"/>
      <c r="AF11" s="238">
        <v>0.67</v>
      </c>
      <c r="AG11" s="238">
        <v>0.67</v>
      </c>
      <c r="AH11" s="238">
        <v>6.54</v>
      </c>
      <c r="AI11" s="238">
        <v>1.54</v>
      </c>
      <c r="AJ11" s="238">
        <v>1.96</v>
      </c>
      <c r="AK11" s="238">
        <v>1.96</v>
      </c>
      <c r="AL11" s="238"/>
      <c r="AM11" s="238"/>
      <c r="AN11" s="238">
        <v>8.7799999999999994</v>
      </c>
      <c r="AO11" s="238">
        <v>8.7799999999999994</v>
      </c>
      <c r="AP11" s="238">
        <v>1.75</v>
      </c>
      <c r="AQ11" s="239">
        <v>1.75</v>
      </c>
      <c r="AR11" s="242">
        <v>59.45</v>
      </c>
      <c r="AS11" s="243">
        <v>33.450000000000003</v>
      </c>
    </row>
    <row r="12" spans="1:45" s="1" customFormat="1" ht="31.5" customHeight="1" x14ac:dyDescent="0.35">
      <c r="A12" s="17" t="s">
        <v>8</v>
      </c>
      <c r="B12" s="238">
        <v>8.35</v>
      </c>
      <c r="C12" s="238">
        <v>6.35</v>
      </c>
      <c r="D12" s="238">
        <v>3.03</v>
      </c>
      <c r="E12" s="238">
        <v>3.03</v>
      </c>
      <c r="F12" s="238">
        <v>117.59</v>
      </c>
      <c r="G12" s="238">
        <v>84.59</v>
      </c>
      <c r="H12" s="238">
        <v>33.159999999999997</v>
      </c>
      <c r="I12" s="238">
        <v>16.16</v>
      </c>
      <c r="J12" s="238">
        <v>4.4800000000000004</v>
      </c>
      <c r="K12" s="238">
        <v>3.48</v>
      </c>
      <c r="L12" s="238">
        <v>56.65</v>
      </c>
      <c r="M12" s="238">
        <v>56.65</v>
      </c>
      <c r="N12" s="238">
        <v>24.17</v>
      </c>
      <c r="O12" s="238">
        <v>1.17</v>
      </c>
      <c r="P12" s="238">
        <v>22.01</v>
      </c>
      <c r="Q12" s="238">
        <v>20.010000000000002</v>
      </c>
      <c r="R12" s="238">
        <v>106.22</v>
      </c>
      <c r="S12" s="238">
        <v>91.22</v>
      </c>
      <c r="T12" s="238">
        <v>37.25</v>
      </c>
      <c r="U12" s="238">
        <v>35.25</v>
      </c>
      <c r="V12" s="238">
        <v>11.86</v>
      </c>
      <c r="W12" s="238">
        <v>11.86</v>
      </c>
      <c r="X12" s="238">
        <v>23.33</v>
      </c>
      <c r="Y12" s="238">
        <v>23.33</v>
      </c>
      <c r="Z12" s="238">
        <v>140.11000000000001</v>
      </c>
      <c r="AA12" s="238">
        <v>137.11000000000001</v>
      </c>
      <c r="AB12" s="238">
        <v>16.63</v>
      </c>
      <c r="AC12" s="238">
        <v>16.63</v>
      </c>
      <c r="AD12" s="238">
        <v>3.71</v>
      </c>
      <c r="AE12" s="238">
        <v>3.71</v>
      </c>
      <c r="AF12" s="238">
        <v>9.1999999999999993</v>
      </c>
      <c r="AG12" s="238">
        <v>8.1999999999999993</v>
      </c>
      <c r="AH12" s="238">
        <v>74.040000000000006</v>
      </c>
      <c r="AI12" s="238">
        <v>63.04</v>
      </c>
      <c r="AJ12" s="238">
        <v>0.48</v>
      </c>
      <c r="AK12" s="238">
        <v>0.48</v>
      </c>
      <c r="AL12" s="238">
        <v>17.79</v>
      </c>
      <c r="AM12" s="238">
        <v>17.79</v>
      </c>
      <c r="AN12" s="238">
        <v>68.819999999999993</v>
      </c>
      <c r="AO12" s="238">
        <v>68.819999999999993</v>
      </c>
      <c r="AP12" s="238">
        <v>11.04</v>
      </c>
      <c r="AQ12" s="239">
        <v>6.04</v>
      </c>
      <c r="AR12" s="242">
        <v>789.92</v>
      </c>
      <c r="AS12" s="243">
        <v>674.92</v>
      </c>
    </row>
    <row r="13" spans="1:45" s="1" customFormat="1" ht="31.5" customHeight="1" x14ac:dyDescent="0.35">
      <c r="A13" s="17" t="s">
        <v>55</v>
      </c>
      <c r="B13" s="238">
        <v>1559.23</v>
      </c>
      <c r="C13" s="238">
        <v>1270.18</v>
      </c>
      <c r="D13" s="238">
        <v>32.090000000000003</v>
      </c>
      <c r="E13" s="238">
        <v>8.34</v>
      </c>
      <c r="F13" s="238">
        <v>687.91</v>
      </c>
      <c r="G13" s="238">
        <v>494.82</v>
      </c>
      <c r="H13" s="238">
        <v>615.26</v>
      </c>
      <c r="I13" s="238">
        <v>598.26</v>
      </c>
      <c r="J13" s="238">
        <v>294.05</v>
      </c>
      <c r="K13" s="238">
        <v>154.77000000000001</v>
      </c>
      <c r="L13" s="238">
        <v>244.86</v>
      </c>
      <c r="M13" s="238">
        <v>222.27</v>
      </c>
      <c r="N13" s="238">
        <v>245.86</v>
      </c>
      <c r="O13" s="238">
        <v>179.81</v>
      </c>
      <c r="P13" s="238">
        <v>633.73</v>
      </c>
      <c r="Q13" s="238">
        <v>593.52</v>
      </c>
      <c r="R13" s="238">
        <v>1411.9</v>
      </c>
      <c r="S13" s="238">
        <v>1105.69</v>
      </c>
      <c r="T13" s="238">
        <v>1089.5899999999999</v>
      </c>
      <c r="U13" s="238">
        <v>548.58000000000004</v>
      </c>
      <c r="V13" s="238">
        <v>351.11</v>
      </c>
      <c r="W13" s="238">
        <v>297.55</v>
      </c>
      <c r="X13" s="238">
        <v>649.84</v>
      </c>
      <c r="Y13" s="238">
        <v>648.62</v>
      </c>
      <c r="Z13" s="238">
        <v>1620.88</v>
      </c>
      <c r="AA13" s="238">
        <v>1579.91</v>
      </c>
      <c r="AB13" s="238">
        <v>1168.3499999999999</v>
      </c>
      <c r="AC13" s="238">
        <v>983.47</v>
      </c>
      <c r="AD13" s="238">
        <v>111.07</v>
      </c>
      <c r="AE13" s="238">
        <v>111.07</v>
      </c>
      <c r="AF13" s="238">
        <v>2210.7399999999998</v>
      </c>
      <c r="AG13" s="238">
        <v>2103.12</v>
      </c>
      <c r="AH13" s="238">
        <v>3454.14</v>
      </c>
      <c r="AI13" s="238">
        <v>3429.14</v>
      </c>
      <c r="AJ13" s="238">
        <v>377.63</v>
      </c>
      <c r="AK13" s="238">
        <v>318.63</v>
      </c>
      <c r="AL13" s="238">
        <v>957.53</v>
      </c>
      <c r="AM13" s="238">
        <v>854.53</v>
      </c>
      <c r="AN13" s="238">
        <v>4019.06</v>
      </c>
      <c r="AO13" s="238">
        <v>3805.5</v>
      </c>
      <c r="AP13" s="238">
        <v>1004.87</v>
      </c>
      <c r="AQ13" s="239">
        <v>846.1</v>
      </c>
      <c r="AR13" s="242">
        <v>22739.7</v>
      </c>
      <c r="AS13" s="243">
        <v>20153.88</v>
      </c>
    </row>
    <row r="14" spans="1:45" s="1" customFormat="1" ht="31.5" customHeight="1" x14ac:dyDescent="0.35">
      <c r="A14" s="17" t="s">
        <v>57</v>
      </c>
      <c r="B14" s="238">
        <v>119.64</v>
      </c>
      <c r="C14" s="238">
        <v>64.58</v>
      </c>
      <c r="D14" s="238">
        <v>5.62</v>
      </c>
      <c r="E14" s="238">
        <v>0</v>
      </c>
      <c r="F14" s="238">
        <v>232.59</v>
      </c>
      <c r="G14" s="238">
        <v>189.2</v>
      </c>
      <c r="H14" s="238">
        <v>66.510000000000005</v>
      </c>
      <c r="I14" s="238">
        <v>63.51</v>
      </c>
      <c r="J14" s="238">
        <v>9.2200000000000006</v>
      </c>
      <c r="K14" s="238">
        <v>3.97</v>
      </c>
      <c r="L14" s="238">
        <v>86.08</v>
      </c>
      <c r="M14" s="238">
        <v>84.52</v>
      </c>
      <c r="N14" s="238">
        <v>70.94</v>
      </c>
      <c r="O14" s="238">
        <v>59.11</v>
      </c>
      <c r="P14" s="238">
        <v>55.48</v>
      </c>
      <c r="Q14" s="238">
        <v>45.73</v>
      </c>
      <c r="R14" s="238">
        <v>203.49</v>
      </c>
      <c r="S14" s="238">
        <v>142.82</v>
      </c>
      <c r="T14" s="238">
        <v>202.02</v>
      </c>
      <c r="U14" s="238">
        <v>113.05</v>
      </c>
      <c r="V14" s="238">
        <v>72.12</v>
      </c>
      <c r="W14" s="238">
        <v>61.59</v>
      </c>
      <c r="X14" s="238">
        <v>82.43</v>
      </c>
      <c r="Y14" s="238">
        <v>82.43</v>
      </c>
      <c r="Z14" s="238">
        <v>334.63</v>
      </c>
      <c r="AA14" s="238">
        <v>317.17</v>
      </c>
      <c r="AB14" s="238">
        <v>128.13999999999999</v>
      </c>
      <c r="AC14" s="238">
        <v>94.23</v>
      </c>
      <c r="AD14" s="238">
        <v>28.76</v>
      </c>
      <c r="AE14" s="238">
        <v>28.76</v>
      </c>
      <c r="AF14" s="238">
        <v>248.33</v>
      </c>
      <c r="AG14" s="238">
        <v>177.33</v>
      </c>
      <c r="AH14" s="238">
        <v>244.79</v>
      </c>
      <c r="AI14" s="238">
        <v>240.79</v>
      </c>
      <c r="AJ14" s="238">
        <v>40.6</v>
      </c>
      <c r="AK14" s="238">
        <v>40.6</v>
      </c>
      <c r="AL14" s="238">
        <v>107.29</v>
      </c>
      <c r="AM14" s="238">
        <v>105.29</v>
      </c>
      <c r="AN14" s="238">
        <v>470.44</v>
      </c>
      <c r="AO14" s="238">
        <v>396.44</v>
      </c>
      <c r="AP14" s="238">
        <v>99.97</v>
      </c>
      <c r="AQ14" s="239">
        <v>68.459999999999994</v>
      </c>
      <c r="AR14" s="242">
        <v>2909.09</v>
      </c>
      <c r="AS14" s="243">
        <v>2379.58</v>
      </c>
    </row>
    <row r="15" spans="1:45" s="1" customFormat="1" ht="31.5" customHeight="1" x14ac:dyDescent="0.35">
      <c r="A15" s="17" t="s">
        <v>58</v>
      </c>
      <c r="B15" s="238">
        <v>43.87</v>
      </c>
      <c r="C15" s="238">
        <v>19.11</v>
      </c>
      <c r="D15" s="238">
        <v>0.16</v>
      </c>
      <c r="E15" s="238">
        <v>0</v>
      </c>
      <c r="F15" s="238">
        <v>339.75</v>
      </c>
      <c r="G15" s="238">
        <v>60.55</v>
      </c>
      <c r="H15" s="238">
        <v>11.11</v>
      </c>
      <c r="I15" s="238">
        <v>7.11</v>
      </c>
      <c r="J15" s="238">
        <v>36.700000000000003</v>
      </c>
      <c r="K15" s="238">
        <v>0.7</v>
      </c>
      <c r="L15" s="238">
        <v>25.53</v>
      </c>
      <c r="M15" s="238">
        <v>25.53</v>
      </c>
      <c r="N15" s="238">
        <v>2</v>
      </c>
      <c r="O15" s="238">
        <v>1</v>
      </c>
      <c r="P15" s="238">
        <v>19.32</v>
      </c>
      <c r="Q15" s="238">
        <v>16.32</v>
      </c>
      <c r="R15" s="238">
        <v>53.65</v>
      </c>
      <c r="S15" s="238">
        <v>31</v>
      </c>
      <c r="T15" s="238">
        <v>36.53</v>
      </c>
      <c r="U15" s="238">
        <v>14.61</v>
      </c>
      <c r="V15" s="238">
        <v>3.4</v>
      </c>
      <c r="W15" s="238">
        <v>3.4</v>
      </c>
      <c r="X15" s="238">
        <v>5.13</v>
      </c>
      <c r="Y15" s="238">
        <v>5.13</v>
      </c>
      <c r="Z15" s="238">
        <v>90.14</v>
      </c>
      <c r="AA15" s="238">
        <v>85.14</v>
      </c>
      <c r="AB15" s="238">
        <v>12.91</v>
      </c>
      <c r="AC15" s="238">
        <v>12.41</v>
      </c>
      <c r="AD15" s="238"/>
      <c r="AE15" s="238"/>
      <c r="AF15" s="238">
        <v>50.35</v>
      </c>
      <c r="AG15" s="238">
        <v>49.35</v>
      </c>
      <c r="AH15" s="238">
        <v>81.36</v>
      </c>
      <c r="AI15" s="238">
        <v>62.36</v>
      </c>
      <c r="AJ15" s="238">
        <v>1.1200000000000001</v>
      </c>
      <c r="AK15" s="238">
        <v>1.1200000000000001</v>
      </c>
      <c r="AL15" s="238">
        <v>13.1</v>
      </c>
      <c r="AM15" s="238">
        <v>8.1</v>
      </c>
      <c r="AN15" s="238">
        <v>46.04</v>
      </c>
      <c r="AO15" s="238">
        <v>46.04</v>
      </c>
      <c r="AP15" s="238">
        <v>116.1</v>
      </c>
      <c r="AQ15" s="239">
        <v>91.12</v>
      </c>
      <c r="AR15" s="242">
        <v>988.27</v>
      </c>
      <c r="AS15" s="243">
        <v>540.1</v>
      </c>
    </row>
    <row r="16" spans="1:45" s="1" customFormat="1" ht="31.5" customHeight="1" x14ac:dyDescent="0.35">
      <c r="A16" s="17" t="s">
        <v>56</v>
      </c>
      <c r="B16" s="238">
        <v>127.45</v>
      </c>
      <c r="C16" s="238">
        <v>54.4</v>
      </c>
      <c r="D16" s="238">
        <v>10.77</v>
      </c>
      <c r="E16" s="238">
        <v>3.57</v>
      </c>
      <c r="F16" s="238">
        <v>237.34</v>
      </c>
      <c r="G16" s="238">
        <v>166.65</v>
      </c>
      <c r="H16" s="238">
        <v>69.14</v>
      </c>
      <c r="I16" s="238">
        <v>66.14</v>
      </c>
      <c r="J16" s="238">
        <v>52.04</v>
      </c>
      <c r="K16" s="238">
        <v>31.04</v>
      </c>
      <c r="L16" s="238">
        <v>42.16</v>
      </c>
      <c r="M16" s="238">
        <v>40.99</v>
      </c>
      <c r="N16" s="238">
        <v>43.14</v>
      </c>
      <c r="O16" s="238">
        <v>34.67</v>
      </c>
      <c r="P16" s="238">
        <v>47.06</v>
      </c>
      <c r="Q16" s="238">
        <v>31.55</v>
      </c>
      <c r="R16" s="238">
        <v>206.81</v>
      </c>
      <c r="S16" s="238">
        <v>148.91</v>
      </c>
      <c r="T16" s="238">
        <v>86.35</v>
      </c>
      <c r="U16" s="238">
        <v>59.86</v>
      </c>
      <c r="V16" s="238">
        <v>20.81</v>
      </c>
      <c r="W16" s="238">
        <v>19.809999999999999</v>
      </c>
      <c r="X16" s="238">
        <v>111.81</v>
      </c>
      <c r="Y16" s="238">
        <v>111.52</v>
      </c>
      <c r="Z16" s="238">
        <v>158.97</v>
      </c>
      <c r="AA16" s="238">
        <v>151.62</v>
      </c>
      <c r="AB16" s="238">
        <v>44.69</v>
      </c>
      <c r="AC16" s="238">
        <v>29.28</v>
      </c>
      <c r="AD16" s="238">
        <v>6.39</v>
      </c>
      <c r="AE16" s="238">
        <v>6.39</v>
      </c>
      <c r="AF16" s="238">
        <v>58.36</v>
      </c>
      <c r="AG16" s="238">
        <v>58.36</v>
      </c>
      <c r="AH16" s="238">
        <v>187.55</v>
      </c>
      <c r="AI16" s="238">
        <v>164.55</v>
      </c>
      <c r="AJ16" s="238">
        <v>7.68</v>
      </c>
      <c r="AK16" s="238">
        <v>7.68</v>
      </c>
      <c r="AL16" s="238">
        <v>32.869999999999997</v>
      </c>
      <c r="AM16" s="238">
        <v>32.869999999999997</v>
      </c>
      <c r="AN16" s="238">
        <v>150.47999999999999</v>
      </c>
      <c r="AO16" s="238">
        <v>150.47999999999999</v>
      </c>
      <c r="AP16" s="238">
        <v>51.35</v>
      </c>
      <c r="AQ16" s="239">
        <v>48.67</v>
      </c>
      <c r="AR16" s="242">
        <v>1753.22</v>
      </c>
      <c r="AS16" s="243">
        <v>1419.01</v>
      </c>
    </row>
    <row r="17" spans="1:45" s="1" customFormat="1" ht="31.5" customHeight="1" x14ac:dyDescent="0.35">
      <c r="A17" s="17" t="s">
        <v>59</v>
      </c>
      <c r="B17" s="238">
        <v>0.22</v>
      </c>
      <c r="C17" s="238">
        <v>0.22</v>
      </c>
      <c r="D17" s="238">
        <v>0.33</v>
      </c>
      <c r="E17" s="238">
        <v>0.33</v>
      </c>
      <c r="F17" s="238">
        <v>9.84</v>
      </c>
      <c r="G17" s="238">
        <v>4.97</v>
      </c>
      <c r="H17" s="238">
        <v>3.25</v>
      </c>
      <c r="I17" s="238">
        <v>3.25</v>
      </c>
      <c r="J17" s="238"/>
      <c r="K17" s="238"/>
      <c r="L17" s="238">
        <v>0.76</v>
      </c>
      <c r="M17" s="238">
        <v>0.76</v>
      </c>
      <c r="N17" s="238">
        <v>1</v>
      </c>
      <c r="O17" s="238">
        <v>1</v>
      </c>
      <c r="P17" s="238"/>
      <c r="Q17" s="238"/>
      <c r="R17" s="238"/>
      <c r="S17" s="238"/>
      <c r="T17" s="238">
        <v>0.68</v>
      </c>
      <c r="U17" s="238">
        <v>0.68</v>
      </c>
      <c r="V17" s="238">
        <v>2.96</v>
      </c>
      <c r="W17" s="238">
        <v>2.96</v>
      </c>
      <c r="X17" s="238"/>
      <c r="Y17" s="238"/>
      <c r="Z17" s="238">
        <v>1.01</v>
      </c>
      <c r="AA17" s="238">
        <v>1.01</v>
      </c>
      <c r="AB17" s="238"/>
      <c r="AC17" s="238"/>
      <c r="AD17" s="238"/>
      <c r="AE17" s="238"/>
      <c r="AF17" s="238">
        <v>0</v>
      </c>
      <c r="AG17" s="238">
        <v>0</v>
      </c>
      <c r="AH17" s="238">
        <v>9.1300000000000008</v>
      </c>
      <c r="AI17" s="238">
        <v>5.13</v>
      </c>
      <c r="AJ17" s="238">
        <v>71.67</v>
      </c>
      <c r="AK17" s="238">
        <v>71.67</v>
      </c>
      <c r="AL17" s="238">
        <v>1</v>
      </c>
      <c r="AM17" s="238">
        <v>1</v>
      </c>
      <c r="AN17" s="238">
        <v>10.96</v>
      </c>
      <c r="AO17" s="238">
        <v>10.96</v>
      </c>
      <c r="AP17" s="238">
        <v>6.18</v>
      </c>
      <c r="AQ17" s="239">
        <v>5.5</v>
      </c>
      <c r="AR17" s="242">
        <v>118.99</v>
      </c>
      <c r="AS17" s="243">
        <v>109.44</v>
      </c>
    </row>
    <row r="18" spans="1:45" s="1" customFormat="1" ht="31.5" customHeight="1" x14ac:dyDescent="0.35">
      <c r="A18" s="17" t="s">
        <v>60</v>
      </c>
      <c r="B18" s="238">
        <v>9.75</v>
      </c>
      <c r="C18" s="238">
        <v>1.53</v>
      </c>
      <c r="D18" s="238"/>
      <c r="E18" s="238"/>
      <c r="F18" s="238">
        <v>26.77</v>
      </c>
      <c r="G18" s="238">
        <v>8.25</v>
      </c>
      <c r="H18" s="238">
        <v>4</v>
      </c>
      <c r="I18" s="238">
        <v>0</v>
      </c>
      <c r="J18" s="238"/>
      <c r="K18" s="238"/>
      <c r="L18" s="238">
        <v>15.3</v>
      </c>
      <c r="M18" s="238">
        <v>0.3</v>
      </c>
      <c r="N18" s="238">
        <v>0.46</v>
      </c>
      <c r="O18" s="238">
        <v>0.46</v>
      </c>
      <c r="P18" s="238">
        <v>1</v>
      </c>
      <c r="Q18" s="238">
        <v>1</v>
      </c>
      <c r="R18" s="238">
        <v>40.5</v>
      </c>
      <c r="S18" s="238">
        <v>1.5</v>
      </c>
      <c r="T18" s="238">
        <v>89.68</v>
      </c>
      <c r="U18" s="238">
        <v>3.35</v>
      </c>
      <c r="V18" s="238"/>
      <c r="W18" s="238"/>
      <c r="X18" s="238">
        <v>4.87</v>
      </c>
      <c r="Y18" s="238">
        <v>4.87</v>
      </c>
      <c r="Z18" s="238">
        <v>7.39</v>
      </c>
      <c r="AA18" s="238">
        <v>4.3899999999999997</v>
      </c>
      <c r="AB18" s="238">
        <v>0.71</v>
      </c>
      <c r="AC18" s="238">
        <v>0.71</v>
      </c>
      <c r="AD18" s="238">
        <v>0.83</v>
      </c>
      <c r="AE18" s="238">
        <v>0.83</v>
      </c>
      <c r="AF18" s="238">
        <v>6</v>
      </c>
      <c r="AG18" s="238">
        <v>0</v>
      </c>
      <c r="AH18" s="238">
        <v>10.92</v>
      </c>
      <c r="AI18" s="238">
        <v>0.92</v>
      </c>
      <c r="AJ18" s="238"/>
      <c r="AK18" s="238"/>
      <c r="AL18" s="238"/>
      <c r="AM18" s="238"/>
      <c r="AN18" s="238">
        <v>7.11</v>
      </c>
      <c r="AO18" s="238">
        <v>7.11</v>
      </c>
      <c r="AP18" s="238">
        <v>2.79</v>
      </c>
      <c r="AQ18" s="239">
        <v>0.79</v>
      </c>
      <c r="AR18" s="242">
        <v>228.08</v>
      </c>
      <c r="AS18" s="243">
        <v>36.01</v>
      </c>
    </row>
    <row r="19" spans="1:45" s="1" customFormat="1" ht="31.5" customHeight="1" x14ac:dyDescent="0.35">
      <c r="A19" s="17" t="s">
        <v>61</v>
      </c>
      <c r="B19" s="238">
        <v>1375.45</v>
      </c>
      <c r="C19" s="238">
        <v>844.84</v>
      </c>
      <c r="D19" s="238">
        <v>120.69</v>
      </c>
      <c r="E19" s="238">
        <v>0</v>
      </c>
      <c r="F19" s="238">
        <v>2348.86</v>
      </c>
      <c r="G19" s="238">
        <v>1418.34</v>
      </c>
      <c r="H19" s="238">
        <v>206.53</v>
      </c>
      <c r="I19" s="238">
        <v>189.53</v>
      </c>
      <c r="J19" s="238">
        <v>232.87</v>
      </c>
      <c r="K19" s="238">
        <v>94.92</v>
      </c>
      <c r="L19" s="238">
        <v>407.36</v>
      </c>
      <c r="M19" s="238">
        <v>370.74</v>
      </c>
      <c r="N19" s="238">
        <v>413.36</v>
      </c>
      <c r="O19" s="238">
        <v>312.58999999999997</v>
      </c>
      <c r="P19" s="238">
        <v>554.04</v>
      </c>
      <c r="Q19" s="238">
        <v>420.44</v>
      </c>
      <c r="R19" s="238">
        <v>1524.01</v>
      </c>
      <c r="S19" s="238">
        <v>956.74</v>
      </c>
      <c r="T19" s="238">
        <v>1071.5899999999999</v>
      </c>
      <c r="U19" s="238">
        <v>233.38</v>
      </c>
      <c r="V19" s="238">
        <v>335.43</v>
      </c>
      <c r="W19" s="238">
        <v>293.56</v>
      </c>
      <c r="X19" s="238">
        <v>533.88</v>
      </c>
      <c r="Y19" s="238">
        <v>518.38</v>
      </c>
      <c r="Z19" s="238">
        <v>1488.02</v>
      </c>
      <c r="AA19" s="238">
        <v>1327.38</v>
      </c>
      <c r="AB19" s="238">
        <v>1283.83</v>
      </c>
      <c r="AC19" s="238">
        <v>659.19</v>
      </c>
      <c r="AD19" s="238">
        <v>104.01</v>
      </c>
      <c r="AE19" s="238">
        <v>104.01</v>
      </c>
      <c r="AF19" s="238">
        <v>1204.8599999999999</v>
      </c>
      <c r="AG19" s="238">
        <v>1145.54</v>
      </c>
      <c r="AH19" s="238">
        <v>510.31</v>
      </c>
      <c r="AI19" s="238">
        <v>439.14</v>
      </c>
      <c r="AJ19" s="238">
        <v>47.97</v>
      </c>
      <c r="AK19" s="238">
        <v>47.97</v>
      </c>
      <c r="AL19" s="238">
        <v>119.05</v>
      </c>
      <c r="AM19" s="238">
        <v>108.05</v>
      </c>
      <c r="AN19" s="238">
        <v>2447.92</v>
      </c>
      <c r="AO19" s="238">
        <v>2206.1799999999998</v>
      </c>
      <c r="AP19" s="238">
        <v>605.83000000000004</v>
      </c>
      <c r="AQ19" s="239">
        <v>325.05</v>
      </c>
      <c r="AR19" s="242">
        <v>16935.87</v>
      </c>
      <c r="AS19" s="243">
        <v>12015.97</v>
      </c>
    </row>
    <row r="20" spans="1:45" s="1" customFormat="1" ht="31.5" customHeight="1" x14ac:dyDescent="0.35">
      <c r="A20" s="17" t="s">
        <v>62</v>
      </c>
      <c r="B20" s="238">
        <v>47.41</v>
      </c>
      <c r="C20" s="238">
        <v>10.16</v>
      </c>
      <c r="D20" s="238">
        <v>90.44</v>
      </c>
      <c r="E20" s="238">
        <v>2</v>
      </c>
      <c r="F20" s="238">
        <v>252.16</v>
      </c>
      <c r="G20" s="238">
        <v>39.85</v>
      </c>
      <c r="H20" s="238">
        <v>9</v>
      </c>
      <c r="I20" s="238">
        <v>1</v>
      </c>
      <c r="J20" s="238"/>
      <c r="K20" s="238"/>
      <c r="L20" s="238">
        <v>12.41</v>
      </c>
      <c r="M20" s="238">
        <v>10.23</v>
      </c>
      <c r="N20" s="238">
        <v>37.51</v>
      </c>
      <c r="O20" s="238">
        <v>4.97</v>
      </c>
      <c r="P20" s="238">
        <v>15.37</v>
      </c>
      <c r="Q20" s="238">
        <v>7.37</v>
      </c>
      <c r="R20" s="238">
        <v>41.09</v>
      </c>
      <c r="S20" s="238">
        <v>0.09</v>
      </c>
      <c r="T20" s="238">
        <v>59.59</v>
      </c>
      <c r="U20" s="238">
        <v>6.59</v>
      </c>
      <c r="V20" s="238">
        <v>7.1</v>
      </c>
      <c r="W20" s="238">
        <v>7.1</v>
      </c>
      <c r="X20" s="238">
        <v>0.57999999999999996</v>
      </c>
      <c r="Y20" s="238">
        <v>0.57999999999999996</v>
      </c>
      <c r="Z20" s="238">
        <v>91.66</v>
      </c>
      <c r="AA20" s="238">
        <v>23.66</v>
      </c>
      <c r="AB20" s="238">
        <v>3.08</v>
      </c>
      <c r="AC20" s="238">
        <v>3.08</v>
      </c>
      <c r="AD20" s="238"/>
      <c r="AE20" s="238"/>
      <c r="AF20" s="238">
        <v>28.1</v>
      </c>
      <c r="AG20" s="238">
        <v>5.0999999999999996</v>
      </c>
      <c r="AH20" s="238">
        <v>25.38</v>
      </c>
      <c r="AI20" s="238">
        <v>8.3800000000000008</v>
      </c>
      <c r="AJ20" s="238">
        <v>1.26</v>
      </c>
      <c r="AK20" s="238">
        <v>1.26</v>
      </c>
      <c r="AL20" s="238">
        <v>5.64</v>
      </c>
      <c r="AM20" s="238">
        <v>5.64</v>
      </c>
      <c r="AN20" s="238">
        <v>39.71</v>
      </c>
      <c r="AO20" s="238">
        <v>39.71</v>
      </c>
      <c r="AP20" s="238">
        <v>11.65</v>
      </c>
      <c r="AQ20" s="239">
        <v>0</v>
      </c>
      <c r="AR20" s="242">
        <v>779.14</v>
      </c>
      <c r="AS20" s="243">
        <v>176.77</v>
      </c>
    </row>
    <row r="21" spans="1:45" s="1" customFormat="1" ht="31.5" customHeight="1" x14ac:dyDescent="0.35">
      <c r="A21" s="17" t="s">
        <v>63</v>
      </c>
      <c r="B21" s="238">
        <v>1566.92</v>
      </c>
      <c r="C21" s="238">
        <v>685.3</v>
      </c>
      <c r="D21" s="238"/>
      <c r="E21" s="238"/>
      <c r="F21" s="238">
        <v>1872.8</v>
      </c>
      <c r="G21" s="238">
        <v>621.94000000000005</v>
      </c>
      <c r="H21" s="238">
        <v>335.46</v>
      </c>
      <c r="I21" s="238">
        <v>201.46</v>
      </c>
      <c r="J21" s="238">
        <v>448.82</v>
      </c>
      <c r="K21" s="238">
        <v>62.06</v>
      </c>
      <c r="L21" s="238">
        <v>362.52</v>
      </c>
      <c r="M21" s="238">
        <v>214.84</v>
      </c>
      <c r="N21" s="238">
        <v>423.18</v>
      </c>
      <c r="O21" s="238">
        <v>156.22999999999999</v>
      </c>
      <c r="P21" s="238">
        <v>258.97000000000003</v>
      </c>
      <c r="Q21" s="238">
        <v>58.28</v>
      </c>
      <c r="R21" s="238">
        <v>1621.96</v>
      </c>
      <c r="S21" s="238">
        <v>421.08</v>
      </c>
      <c r="T21" s="238">
        <v>1416.11</v>
      </c>
      <c r="U21" s="238">
        <v>139.36000000000001</v>
      </c>
      <c r="V21" s="238">
        <v>60.14</v>
      </c>
      <c r="W21" s="238">
        <v>46.14</v>
      </c>
      <c r="X21" s="238">
        <v>223.51</v>
      </c>
      <c r="Y21" s="238">
        <v>213.51</v>
      </c>
      <c r="Z21" s="238">
        <v>522.26</v>
      </c>
      <c r="AA21" s="238">
        <v>168.32</v>
      </c>
      <c r="AB21" s="238">
        <v>92.78</v>
      </c>
      <c r="AC21" s="238">
        <v>16.079999999999998</v>
      </c>
      <c r="AD21" s="238"/>
      <c r="AE21" s="238"/>
      <c r="AF21" s="238">
        <v>195.41</v>
      </c>
      <c r="AG21" s="238">
        <v>58.41</v>
      </c>
      <c r="AH21" s="238">
        <v>549.79999999999995</v>
      </c>
      <c r="AI21" s="238">
        <v>190.8</v>
      </c>
      <c r="AJ21" s="238">
        <v>21.15</v>
      </c>
      <c r="AK21" s="238">
        <v>17.149999999999999</v>
      </c>
      <c r="AL21" s="238">
        <v>11.88</v>
      </c>
      <c r="AM21" s="238">
        <v>9.8800000000000008</v>
      </c>
      <c r="AN21" s="238">
        <v>496.6</v>
      </c>
      <c r="AO21" s="238">
        <v>340.52</v>
      </c>
      <c r="AP21" s="238">
        <v>279.14999999999998</v>
      </c>
      <c r="AQ21" s="239">
        <v>160.88999999999999</v>
      </c>
      <c r="AR21" s="242">
        <v>10759.42</v>
      </c>
      <c r="AS21" s="243">
        <v>3782.25</v>
      </c>
    </row>
    <row r="22" spans="1:45" s="1" customFormat="1" ht="31.5" customHeight="1" thickBot="1" x14ac:dyDescent="0.4">
      <c r="A22" s="24" t="s">
        <v>64</v>
      </c>
      <c r="B22" s="240">
        <v>30.28</v>
      </c>
      <c r="C22" s="240">
        <v>0</v>
      </c>
      <c r="D22" s="240"/>
      <c r="E22" s="240"/>
      <c r="F22" s="240">
        <v>1</v>
      </c>
      <c r="G22" s="240">
        <v>0</v>
      </c>
      <c r="H22" s="240"/>
      <c r="I22" s="240"/>
      <c r="J22" s="240"/>
      <c r="K22" s="240"/>
      <c r="L22" s="240">
        <v>1.01</v>
      </c>
      <c r="M22" s="240">
        <v>1.01</v>
      </c>
      <c r="N22" s="240">
        <v>43.15</v>
      </c>
      <c r="O22" s="240">
        <v>43.15</v>
      </c>
      <c r="P22" s="240"/>
      <c r="Q22" s="240"/>
      <c r="R22" s="240">
        <v>1</v>
      </c>
      <c r="S22" s="240">
        <v>1</v>
      </c>
      <c r="T22" s="240">
        <v>1</v>
      </c>
      <c r="U22" s="240">
        <v>0</v>
      </c>
      <c r="V22" s="240">
        <v>0.09</v>
      </c>
      <c r="W22" s="240">
        <v>0.09</v>
      </c>
      <c r="X22" s="240">
        <v>2.2400000000000002</v>
      </c>
      <c r="Y22" s="240">
        <v>2.2400000000000002</v>
      </c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>
        <v>1</v>
      </c>
      <c r="AO22" s="240">
        <v>1</v>
      </c>
      <c r="AP22" s="240"/>
      <c r="AQ22" s="241"/>
      <c r="AR22" s="244">
        <v>80.77</v>
      </c>
      <c r="AS22" s="245">
        <v>48.49</v>
      </c>
    </row>
    <row r="23" spans="1:45" s="1" customFormat="1" ht="31.5" customHeight="1" thickBot="1" x14ac:dyDescent="0.45">
      <c r="A23" s="28" t="s">
        <v>0</v>
      </c>
      <c r="B23" s="246">
        <v>5155.79</v>
      </c>
      <c r="C23" s="246">
        <v>3168.43</v>
      </c>
      <c r="D23" s="246">
        <v>273.87</v>
      </c>
      <c r="E23" s="246">
        <v>28.01</v>
      </c>
      <c r="F23" s="246">
        <v>7202.02</v>
      </c>
      <c r="G23" s="246">
        <v>3968.4</v>
      </c>
      <c r="H23" s="246">
        <v>1798.19</v>
      </c>
      <c r="I23" s="246">
        <v>1567.19</v>
      </c>
      <c r="J23" s="246">
        <v>1190.77</v>
      </c>
      <c r="K23" s="246">
        <v>399.53</v>
      </c>
      <c r="L23" s="246">
        <v>1582.61</v>
      </c>
      <c r="M23" s="246">
        <v>1348.81</v>
      </c>
      <c r="N23" s="246">
        <v>2242.65</v>
      </c>
      <c r="O23" s="246">
        <v>1700.04</v>
      </c>
      <c r="P23" s="246">
        <v>1811.44</v>
      </c>
      <c r="Q23" s="246">
        <v>1363.65</v>
      </c>
      <c r="R23" s="246">
        <v>5816.73</v>
      </c>
      <c r="S23" s="246">
        <v>3395.78</v>
      </c>
      <c r="T23" s="246">
        <v>4348.37</v>
      </c>
      <c r="U23" s="246">
        <v>1306.6199999999999</v>
      </c>
      <c r="V23" s="246">
        <v>997.13</v>
      </c>
      <c r="W23" s="246">
        <v>876.17</v>
      </c>
      <c r="X23" s="246">
        <v>1840.72</v>
      </c>
      <c r="Y23" s="246">
        <v>1812.71</v>
      </c>
      <c r="Z23" s="246">
        <v>5206.8500000000004</v>
      </c>
      <c r="AA23" s="246">
        <v>4512.49</v>
      </c>
      <c r="AB23" s="246">
        <v>2980.7</v>
      </c>
      <c r="AC23" s="246">
        <v>2044.66</v>
      </c>
      <c r="AD23" s="246">
        <v>320.01</v>
      </c>
      <c r="AE23" s="246">
        <v>320.01</v>
      </c>
      <c r="AF23" s="246">
        <v>4509.87</v>
      </c>
      <c r="AG23" s="246">
        <v>4072.93</v>
      </c>
      <c r="AH23" s="246">
        <v>5892.49</v>
      </c>
      <c r="AI23" s="246">
        <v>5277.32</v>
      </c>
      <c r="AJ23" s="246">
        <v>628.41999999999996</v>
      </c>
      <c r="AK23" s="246">
        <v>565.41999999999996</v>
      </c>
      <c r="AL23" s="246">
        <v>1529.06</v>
      </c>
      <c r="AM23" s="246">
        <v>1406.06</v>
      </c>
      <c r="AN23" s="246">
        <v>8887.6299999999992</v>
      </c>
      <c r="AO23" s="246">
        <v>8202.25</v>
      </c>
      <c r="AP23" s="246">
        <v>2608.11</v>
      </c>
      <c r="AQ23" s="247">
        <v>1962.8</v>
      </c>
      <c r="AR23" s="248">
        <v>66823.429999999993</v>
      </c>
      <c r="AS23" s="249">
        <v>49299.28</v>
      </c>
    </row>
    <row r="24" spans="1:45" s="1" customFormat="1" ht="11.4" x14ac:dyDescent="0.4">
      <c r="A24" s="30" t="s">
        <v>65</v>
      </c>
    </row>
    <row r="25" spans="1:45" x14ac:dyDescent="0.4">
      <c r="A25" s="158" t="s">
        <v>283</v>
      </c>
    </row>
  </sheetData>
  <mergeCells count="23">
    <mergeCell ref="A3:A4"/>
    <mergeCell ref="B3:C3"/>
    <mergeCell ref="D3:E3"/>
    <mergeCell ref="F3:G3"/>
    <mergeCell ref="H3:I3"/>
    <mergeCell ref="J3:K3"/>
    <mergeCell ref="AH3:AI3"/>
    <mergeCell ref="L3:M3"/>
    <mergeCell ref="N3:O3"/>
    <mergeCell ref="P3:Q3"/>
    <mergeCell ref="R3:S3"/>
    <mergeCell ref="T3:U3"/>
    <mergeCell ref="V3:W3"/>
    <mergeCell ref="AJ3:AK3"/>
    <mergeCell ref="AL3:AM3"/>
    <mergeCell ref="AN3:AO3"/>
    <mergeCell ref="AP3:AQ3"/>
    <mergeCell ref="AR3:AS3"/>
    <mergeCell ref="X3:Y3"/>
    <mergeCell ref="Z3:AA3"/>
    <mergeCell ref="AB3:AC3"/>
    <mergeCell ref="AD3:AE3"/>
    <mergeCell ref="AF3:AG3"/>
  </mergeCells>
  <pageMargins left="0.19685039370078741" right="0" top="0.35433070866141736" bottom="0.35433070866141736" header="0.31496062992125984" footer="0.31496062992125984"/>
  <pageSetup paperSize="8" scale="60" orientation="landscape"/>
  <headerFooter>
    <oddFooter>&amp;RFonte: Tab.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sqref="A1:IV65536"/>
    </sheetView>
  </sheetViews>
  <sheetFormatPr defaultColWidth="8.83203125" defaultRowHeight="12.3" x14ac:dyDescent="0.4"/>
  <cols>
    <col min="2" max="2" width="23.38671875" customWidth="1"/>
    <col min="3" max="12" width="12.1640625" customWidth="1"/>
    <col min="13" max="13" width="21.1640625" bestFit="1" customWidth="1"/>
  </cols>
  <sheetData>
    <row r="1" spans="1:14" x14ac:dyDescent="0.4">
      <c r="B1" s="315" t="s">
        <v>303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2"/>
      <c r="N1" s="2"/>
    </row>
    <row r="3" spans="1:14" s="1" customFormat="1" ht="18" customHeight="1" thickBot="1" x14ac:dyDescent="0.55000000000000004">
      <c r="A3" s="77"/>
    </row>
    <row r="4" spans="1:14" s="1" customFormat="1" ht="31.5" customHeight="1" thickBot="1" x14ac:dyDescent="0.55000000000000004">
      <c r="A4" s="40"/>
      <c r="B4" s="334" t="s">
        <v>21</v>
      </c>
      <c r="C4" s="337" t="s">
        <v>89</v>
      </c>
      <c r="D4" s="338"/>
      <c r="E4" s="338"/>
      <c r="F4" s="338"/>
      <c r="G4" s="338"/>
      <c r="H4" s="338"/>
      <c r="I4" s="338"/>
      <c r="J4" s="338"/>
      <c r="K4" s="338"/>
      <c r="L4" s="339"/>
    </row>
    <row r="5" spans="1:14" s="1" customFormat="1" ht="25.5" customHeight="1" thickBot="1" x14ac:dyDescent="0.45">
      <c r="B5" s="335"/>
      <c r="C5" s="340" t="s">
        <v>22</v>
      </c>
      <c r="D5" s="341"/>
      <c r="E5" s="342" t="s">
        <v>23</v>
      </c>
      <c r="F5" s="341"/>
      <c r="G5" s="342" t="s">
        <v>24</v>
      </c>
      <c r="H5" s="341"/>
      <c r="I5" s="342" t="s">
        <v>25</v>
      </c>
      <c r="J5" s="343"/>
      <c r="K5" s="344" t="s">
        <v>0</v>
      </c>
      <c r="L5" s="345"/>
    </row>
    <row r="6" spans="1:14" s="1" customFormat="1" ht="25.5" customHeight="1" thickBot="1" x14ac:dyDescent="0.45">
      <c r="B6" s="336"/>
      <c r="C6" s="78" t="s">
        <v>28</v>
      </c>
      <c r="D6" s="78" t="s">
        <v>90</v>
      </c>
      <c r="E6" s="78" t="s">
        <v>28</v>
      </c>
      <c r="F6" s="78" t="s">
        <v>90</v>
      </c>
      <c r="G6" s="78" t="s">
        <v>28</v>
      </c>
      <c r="H6" s="78" t="s">
        <v>90</v>
      </c>
      <c r="I6" s="78" t="s">
        <v>28</v>
      </c>
      <c r="J6" s="289" t="s">
        <v>90</v>
      </c>
      <c r="K6" s="79" t="s">
        <v>28</v>
      </c>
      <c r="L6" s="80" t="s">
        <v>90</v>
      </c>
    </row>
    <row r="7" spans="1:14" s="1" customFormat="1" ht="17.25" customHeight="1" x14ac:dyDescent="0.4">
      <c r="B7" s="32" t="s">
        <v>1</v>
      </c>
      <c r="C7" s="7">
        <v>2367</v>
      </c>
      <c r="D7" s="7">
        <v>688</v>
      </c>
      <c r="E7" s="7">
        <v>1691</v>
      </c>
      <c r="F7" s="7">
        <v>560</v>
      </c>
      <c r="G7" s="7">
        <v>979</v>
      </c>
      <c r="H7" s="7">
        <v>324</v>
      </c>
      <c r="I7" s="250">
        <v>767</v>
      </c>
      <c r="J7" s="250">
        <v>235</v>
      </c>
      <c r="K7" s="250">
        <v>5804</v>
      </c>
      <c r="L7" s="7">
        <v>1807</v>
      </c>
    </row>
    <row r="8" spans="1:14" s="1" customFormat="1" ht="17.25" customHeight="1" x14ac:dyDescent="0.4">
      <c r="B8" s="32" t="s">
        <v>3</v>
      </c>
      <c r="C8" s="7">
        <v>13</v>
      </c>
      <c r="D8" s="7">
        <v>2</v>
      </c>
      <c r="E8" s="7">
        <v>7</v>
      </c>
      <c r="F8" s="7">
        <v>2</v>
      </c>
      <c r="G8" s="7">
        <v>15</v>
      </c>
      <c r="H8" s="7">
        <v>6</v>
      </c>
      <c r="I8" s="250">
        <v>9</v>
      </c>
      <c r="J8" s="250">
        <v>5</v>
      </c>
      <c r="K8" s="250">
        <v>44</v>
      </c>
      <c r="L8" s="7">
        <v>15</v>
      </c>
    </row>
    <row r="9" spans="1:14" s="1" customFormat="1" ht="17.25" customHeight="1" x14ac:dyDescent="0.4">
      <c r="B9" s="32" t="s">
        <v>4</v>
      </c>
      <c r="C9" s="7">
        <v>11</v>
      </c>
      <c r="D9" s="7">
        <v>7</v>
      </c>
      <c r="E9" s="7">
        <v>16</v>
      </c>
      <c r="F9" s="7">
        <v>10</v>
      </c>
      <c r="G9" s="7">
        <v>13</v>
      </c>
      <c r="H9" s="7">
        <v>9</v>
      </c>
      <c r="I9" s="250">
        <v>12</v>
      </c>
      <c r="J9" s="250">
        <v>9</v>
      </c>
      <c r="K9" s="250">
        <v>52</v>
      </c>
      <c r="L9" s="7">
        <v>35</v>
      </c>
    </row>
    <row r="10" spans="1:14" s="1" customFormat="1" ht="17.25" customHeight="1" x14ac:dyDescent="0.4">
      <c r="B10" s="32" t="s">
        <v>5</v>
      </c>
      <c r="C10" s="7">
        <v>168</v>
      </c>
      <c r="D10" s="7">
        <v>132</v>
      </c>
      <c r="E10" s="7">
        <v>122</v>
      </c>
      <c r="F10" s="7">
        <v>99</v>
      </c>
      <c r="G10" s="7">
        <v>76</v>
      </c>
      <c r="H10" s="7">
        <v>60</v>
      </c>
      <c r="I10" s="250">
        <v>119</v>
      </c>
      <c r="J10" s="250">
        <v>77</v>
      </c>
      <c r="K10" s="250">
        <v>485</v>
      </c>
      <c r="L10" s="7">
        <v>368</v>
      </c>
    </row>
    <row r="11" spans="1:14" s="1" customFormat="1" ht="17.25" customHeight="1" x14ac:dyDescent="0.4">
      <c r="B11" s="32" t="s">
        <v>6</v>
      </c>
      <c r="C11" s="7">
        <v>9</v>
      </c>
      <c r="D11" s="7">
        <v>7</v>
      </c>
      <c r="E11" s="7">
        <v>5</v>
      </c>
      <c r="F11" s="7">
        <v>1</v>
      </c>
      <c r="G11" s="7">
        <v>4</v>
      </c>
      <c r="H11" s="7">
        <v>2</v>
      </c>
      <c r="I11" s="250">
        <v>2</v>
      </c>
      <c r="J11" s="250">
        <v>2</v>
      </c>
      <c r="K11" s="250">
        <v>20</v>
      </c>
      <c r="L11" s="7">
        <v>12</v>
      </c>
    </row>
    <row r="12" spans="1:14" s="1" customFormat="1" ht="17.25" customHeight="1" x14ac:dyDescent="0.4">
      <c r="B12" s="32" t="s">
        <v>7</v>
      </c>
      <c r="C12" s="7">
        <v>4</v>
      </c>
      <c r="D12" s="7">
        <v>2</v>
      </c>
      <c r="E12" s="7">
        <v>7</v>
      </c>
      <c r="F12" s="7">
        <v>4</v>
      </c>
      <c r="G12" s="7">
        <v>1</v>
      </c>
      <c r="H12" s="7">
        <v>1</v>
      </c>
      <c r="I12" s="250">
        <v>3</v>
      </c>
      <c r="J12" s="250">
        <v>0</v>
      </c>
      <c r="K12" s="250">
        <v>15</v>
      </c>
      <c r="L12" s="7">
        <v>7</v>
      </c>
    </row>
    <row r="13" spans="1:14" s="1" customFormat="1" ht="17.25" customHeight="1" x14ac:dyDescent="0.4">
      <c r="B13" s="32" t="s">
        <v>8</v>
      </c>
      <c r="C13" s="7">
        <v>24</v>
      </c>
      <c r="D13" s="7">
        <v>18</v>
      </c>
      <c r="E13" s="7">
        <v>9</v>
      </c>
      <c r="F13" s="7">
        <v>6</v>
      </c>
      <c r="G13" s="7">
        <v>5</v>
      </c>
      <c r="H13" s="7">
        <v>4</v>
      </c>
      <c r="I13" s="250">
        <v>7</v>
      </c>
      <c r="J13" s="250">
        <v>6</v>
      </c>
      <c r="K13" s="250">
        <v>45</v>
      </c>
      <c r="L13" s="7">
        <v>34</v>
      </c>
    </row>
    <row r="14" spans="1:14" s="1" customFormat="1" ht="17.25" customHeight="1" x14ac:dyDescent="0.4">
      <c r="B14" s="32" t="s">
        <v>9</v>
      </c>
      <c r="C14" s="7">
        <v>11</v>
      </c>
      <c r="D14" s="7">
        <v>5</v>
      </c>
      <c r="E14" s="7">
        <v>3</v>
      </c>
      <c r="F14" s="7">
        <v>1</v>
      </c>
      <c r="G14" s="7">
        <v>1</v>
      </c>
      <c r="H14" s="7">
        <v>0</v>
      </c>
      <c r="I14" s="250"/>
      <c r="J14" s="250"/>
      <c r="K14" s="250">
        <v>15</v>
      </c>
      <c r="L14" s="7">
        <v>6</v>
      </c>
    </row>
    <row r="15" spans="1:14" s="1" customFormat="1" ht="17.25" customHeight="1" x14ac:dyDescent="0.4">
      <c r="B15" s="32" t="s">
        <v>10</v>
      </c>
      <c r="C15" s="7">
        <v>34</v>
      </c>
      <c r="D15" s="7">
        <v>32</v>
      </c>
      <c r="E15" s="7">
        <v>533</v>
      </c>
      <c r="F15" s="7">
        <v>400</v>
      </c>
      <c r="G15" s="7">
        <v>605</v>
      </c>
      <c r="H15" s="7">
        <v>388</v>
      </c>
      <c r="I15" s="250">
        <v>244</v>
      </c>
      <c r="J15" s="250">
        <v>173</v>
      </c>
      <c r="K15" s="250">
        <v>1416</v>
      </c>
      <c r="L15" s="7">
        <v>993</v>
      </c>
    </row>
    <row r="16" spans="1:14" s="1" customFormat="1" ht="18" customHeight="1" x14ac:dyDescent="0.4">
      <c r="B16" s="32" t="s">
        <v>11</v>
      </c>
      <c r="C16" s="7">
        <v>203</v>
      </c>
      <c r="D16" s="7">
        <v>142</v>
      </c>
      <c r="E16" s="7">
        <v>267</v>
      </c>
      <c r="F16" s="7">
        <v>126</v>
      </c>
      <c r="G16" s="7">
        <v>126</v>
      </c>
      <c r="H16" s="7">
        <v>74</v>
      </c>
      <c r="I16" s="250">
        <v>116</v>
      </c>
      <c r="J16" s="250">
        <v>37</v>
      </c>
      <c r="K16" s="250">
        <v>712</v>
      </c>
      <c r="L16" s="7">
        <v>379</v>
      </c>
    </row>
    <row r="17" spans="2:12" s="1" customFormat="1" ht="18" customHeight="1" x14ac:dyDescent="0.4">
      <c r="B17" s="32" t="s">
        <v>12</v>
      </c>
      <c r="C17" s="7">
        <v>6</v>
      </c>
      <c r="D17" s="7">
        <v>5</v>
      </c>
      <c r="E17" s="7">
        <v>1</v>
      </c>
      <c r="F17" s="7">
        <v>1</v>
      </c>
      <c r="G17" s="7"/>
      <c r="H17" s="7"/>
      <c r="I17" s="250"/>
      <c r="J17" s="250"/>
      <c r="K17" s="250">
        <v>7</v>
      </c>
      <c r="L17" s="7">
        <v>6</v>
      </c>
    </row>
    <row r="18" spans="2:12" s="1" customFormat="1" ht="18" customHeight="1" x14ac:dyDescent="0.4">
      <c r="B18" s="32" t="s">
        <v>13</v>
      </c>
      <c r="C18" s="7">
        <v>14</v>
      </c>
      <c r="D18" s="7">
        <v>14</v>
      </c>
      <c r="E18" s="7">
        <v>18</v>
      </c>
      <c r="F18" s="7">
        <v>15</v>
      </c>
      <c r="G18" s="7">
        <v>9</v>
      </c>
      <c r="H18" s="7">
        <v>9</v>
      </c>
      <c r="I18" s="250">
        <v>11</v>
      </c>
      <c r="J18" s="250">
        <v>6</v>
      </c>
      <c r="K18" s="250">
        <v>52</v>
      </c>
      <c r="L18" s="7">
        <v>44</v>
      </c>
    </row>
    <row r="19" spans="2:12" s="1" customFormat="1" ht="18" customHeight="1" x14ac:dyDescent="0.4">
      <c r="B19" s="32" t="s">
        <v>14</v>
      </c>
      <c r="C19" s="7"/>
      <c r="D19" s="7"/>
      <c r="E19" s="7">
        <v>1</v>
      </c>
      <c r="F19" s="7">
        <v>1</v>
      </c>
      <c r="G19" s="7"/>
      <c r="H19" s="7"/>
      <c r="I19" s="250"/>
      <c r="J19" s="250"/>
      <c r="K19" s="250">
        <v>1</v>
      </c>
      <c r="L19" s="7">
        <v>1</v>
      </c>
    </row>
    <row r="20" spans="2:12" s="1" customFormat="1" ht="11.4" x14ac:dyDescent="0.4">
      <c r="B20" s="32" t="s">
        <v>15</v>
      </c>
      <c r="C20" s="7">
        <v>1</v>
      </c>
      <c r="D20" s="7">
        <v>0</v>
      </c>
      <c r="E20" s="7">
        <v>16</v>
      </c>
      <c r="F20" s="7">
        <v>3</v>
      </c>
      <c r="G20" s="7">
        <v>2</v>
      </c>
      <c r="H20" s="7">
        <v>0</v>
      </c>
      <c r="I20" s="250">
        <v>5</v>
      </c>
      <c r="J20" s="250">
        <v>2</v>
      </c>
      <c r="K20" s="250">
        <v>24</v>
      </c>
      <c r="L20" s="7">
        <v>5</v>
      </c>
    </row>
    <row r="21" spans="2:12" s="1" customFormat="1" ht="11.4" x14ac:dyDescent="0.4">
      <c r="B21" s="32" t="s">
        <v>16</v>
      </c>
      <c r="C21" s="7">
        <v>126</v>
      </c>
      <c r="D21" s="7">
        <v>66</v>
      </c>
      <c r="E21" s="7">
        <v>498</v>
      </c>
      <c r="F21" s="7">
        <v>203</v>
      </c>
      <c r="G21" s="7">
        <v>186</v>
      </c>
      <c r="H21" s="7">
        <v>92</v>
      </c>
      <c r="I21" s="250">
        <v>173</v>
      </c>
      <c r="J21" s="250">
        <v>29</v>
      </c>
      <c r="K21" s="250">
        <v>983</v>
      </c>
      <c r="L21" s="7">
        <v>390</v>
      </c>
    </row>
    <row r="22" spans="2:12" s="1" customFormat="1" ht="18" customHeight="1" x14ac:dyDescent="0.4">
      <c r="B22" s="32" t="s">
        <v>17</v>
      </c>
      <c r="C22" s="7">
        <v>12</v>
      </c>
      <c r="D22" s="7">
        <v>7</v>
      </c>
      <c r="E22" s="7">
        <v>24</v>
      </c>
      <c r="F22" s="7">
        <v>9</v>
      </c>
      <c r="G22" s="7">
        <v>2</v>
      </c>
      <c r="H22" s="7">
        <v>1</v>
      </c>
      <c r="I22" s="250">
        <v>18</v>
      </c>
      <c r="J22" s="250">
        <v>3</v>
      </c>
      <c r="K22" s="250">
        <v>56</v>
      </c>
      <c r="L22" s="7">
        <v>20</v>
      </c>
    </row>
    <row r="23" spans="2:12" s="1" customFormat="1" ht="18" customHeight="1" x14ac:dyDescent="0.4">
      <c r="B23" s="32" t="s">
        <v>18</v>
      </c>
      <c r="C23" s="7">
        <v>263</v>
      </c>
      <c r="D23" s="7">
        <v>211</v>
      </c>
      <c r="E23" s="7">
        <v>371</v>
      </c>
      <c r="F23" s="7">
        <v>247</v>
      </c>
      <c r="G23" s="7">
        <v>191</v>
      </c>
      <c r="H23" s="7">
        <v>123</v>
      </c>
      <c r="I23" s="250">
        <v>185</v>
      </c>
      <c r="J23" s="250">
        <v>108</v>
      </c>
      <c r="K23" s="250">
        <v>1010</v>
      </c>
      <c r="L23" s="7">
        <v>689</v>
      </c>
    </row>
    <row r="24" spans="2:12" s="1" customFormat="1" ht="11.4" x14ac:dyDescent="0.4">
      <c r="B24" s="32" t="s">
        <v>19</v>
      </c>
      <c r="C24" s="7"/>
      <c r="D24" s="7"/>
      <c r="E24" s="7">
        <v>40</v>
      </c>
      <c r="F24" s="7">
        <v>23</v>
      </c>
      <c r="G24" s="7">
        <v>13</v>
      </c>
      <c r="H24" s="7">
        <v>7</v>
      </c>
      <c r="I24" s="250">
        <v>3</v>
      </c>
      <c r="J24" s="250">
        <v>2</v>
      </c>
      <c r="K24" s="250">
        <v>56</v>
      </c>
      <c r="L24" s="7">
        <v>32</v>
      </c>
    </row>
    <row r="25" spans="2:12" s="1" customFormat="1" ht="11.7" thickBot="1" x14ac:dyDescent="0.45">
      <c r="B25" s="32" t="s">
        <v>20</v>
      </c>
      <c r="C25" s="7"/>
      <c r="D25" s="7"/>
      <c r="E25" s="7">
        <v>2</v>
      </c>
      <c r="F25" s="7">
        <v>2</v>
      </c>
      <c r="G25" s="7"/>
      <c r="H25" s="7"/>
      <c r="I25" s="250">
        <v>13</v>
      </c>
      <c r="J25" s="250">
        <v>5</v>
      </c>
      <c r="K25" s="250">
        <v>15</v>
      </c>
      <c r="L25" s="7">
        <v>7</v>
      </c>
    </row>
    <row r="26" spans="2:12" s="1" customFormat="1" ht="18" customHeight="1" thickBot="1" x14ac:dyDescent="0.45">
      <c r="B26" s="81" t="s">
        <v>0</v>
      </c>
      <c r="C26" s="8">
        <v>3266</v>
      </c>
      <c r="D26" s="8">
        <v>1338</v>
      </c>
      <c r="E26" s="8">
        <v>3631</v>
      </c>
      <c r="F26" s="8">
        <v>1713</v>
      </c>
      <c r="G26" s="8">
        <v>2228</v>
      </c>
      <c r="H26" s="8">
        <v>1100</v>
      </c>
      <c r="I26" s="251">
        <v>1687</v>
      </c>
      <c r="J26" s="251">
        <v>699</v>
      </c>
      <c r="K26" s="251">
        <v>10812</v>
      </c>
      <c r="L26" s="8">
        <v>4850</v>
      </c>
    </row>
    <row r="27" spans="2:12" s="1" customFormat="1" ht="11.4" x14ac:dyDescent="0.4">
      <c r="B27" s="4" t="s">
        <v>68</v>
      </c>
      <c r="C27" s="82"/>
      <c r="D27" s="82"/>
    </row>
    <row r="28" spans="2:12" s="1" customFormat="1" ht="11.4" x14ac:dyDescent="0.4">
      <c r="B28" s="4" t="s">
        <v>283</v>
      </c>
      <c r="C28" s="82"/>
      <c r="D28" s="82"/>
    </row>
  </sheetData>
  <mergeCells count="8">
    <mergeCell ref="B1:L1"/>
    <mergeCell ref="B4:B6"/>
    <mergeCell ref="C4:L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landscape"/>
  <headerFooter>
    <oddFooter>&amp;RFonte: Tab. 1B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6"/>
  <sheetViews>
    <sheetView topLeftCell="B1" workbookViewId="0">
      <selection activeCell="B1" sqref="A1:IV65536"/>
    </sheetView>
  </sheetViews>
  <sheetFormatPr defaultColWidth="8.83203125" defaultRowHeight="12.3" x14ac:dyDescent="0.4"/>
  <cols>
    <col min="1" max="1" width="29.83203125" customWidth="1"/>
    <col min="2" max="23" width="9.38671875" customWidth="1"/>
    <col min="24" max="24" width="4.609375" customWidth="1"/>
  </cols>
  <sheetData>
    <row r="2" spans="1:23" x14ac:dyDescent="0.4">
      <c r="B2" s="2" t="s">
        <v>304</v>
      </c>
    </row>
    <row r="3" spans="1:23" ht="15.75" customHeight="1" thickBot="1" x14ac:dyDescent="0.45"/>
    <row r="4" spans="1:23" s="36" customFormat="1" ht="33.75" customHeight="1" thickBot="1" x14ac:dyDescent="0.45">
      <c r="A4" s="34" t="s">
        <v>21</v>
      </c>
      <c r="B4" s="192" t="s">
        <v>29</v>
      </c>
      <c r="C4" s="192" t="s">
        <v>30</v>
      </c>
      <c r="D4" s="192" t="s">
        <v>31</v>
      </c>
      <c r="E4" s="192" t="s">
        <v>48</v>
      </c>
      <c r="F4" s="192" t="s">
        <v>47</v>
      </c>
      <c r="G4" s="192" t="s">
        <v>32</v>
      </c>
      <c r="H4" s="192" t="s">
        <v>49</v>
      </c>
      <c r="I4" s="192" t="s">
        <v>33</v>
      </c>
      <c r="J4" s="192" t="s">
        <v>46</v>
      </c>
      <c r="K4" s="192" t="s">
        <v>34</v>
      </c>
      <c r="L4" s="192" t="s">
        <v>35</v>
      </c>
      <c r="M4" s="192" t="s">
        <v>36</v>
      </c>
      <c r="N4" s="192" t="s">
        <v>37</v>
      </c>
      <c r="O4" s="192" t="s">
        <v>38</v>
      </c>
      <c r="P4" s="192" t="s">
        <v>39</v>
      </c>
      <c r="Q4" s="192" t="s">
        <v>40</v>
      </c>
      <c r="R4" s="192" t="s">
        <v>41</v>
      </c>
      <c r="S4" s="192" t="s">
        <v>42</v>
      </c>
      <c r="T4" s="192" t="s">
        <v>43</v>
      </c>
      <c r="U4" s="192" t="s">
        <v>44</v>
      </c>
      <c r="V4" s="192" t="s">
        <v>45</v>
      </c>
      <c r="W4" s="193" t="s">
        <v>0</v>
      </c>
    </row>
    <row r="5" spans="1:23" s="36" customFormat="1" ht="18" customHeight="1" x14ac:dyDescent="0.4">
      <c r="A5" s="32" t="s">
        <v>1</v>
      </c>
      <c r="B5" s="37">
        <v>328</v>
      </c>
      <c r="C5" s="37"/>
      <c r="D5" s="37">
        <v>598</v>
      </c>
      <c r="E5" s="37"/>
      <c r="F5" s="37"/>
      <c r="G5" s="37">
        <v>488</v>
      </c>
      <c r="H5" s="37">
        <v>204</v>
      </c>
      <c r="I5" s="37">
        <v>173</v>
      </c>
      <c r="J5" s="37">
        <v>576</v>
      </c>
      <c r="K5" s="37">
        <v>501</v>
      </c>
      <c r="L5" s="37">
        <v>108</v>
      </c>
      <c r="M5" s="37">
        <v>111</v>
      </c>
      <c r="N5" s="37">
        <v>971</v>
      </c>
      <c r="O5" s="37">
        <v>124</v>
      </c>
      <c r="P5" s="37"/>
      <c r="Q5" s="37">
        <v>564</v>
      </c>
      <c r="R5" s="37">
        <v>188</v>
      </c>
      <c r="S5" s="37"/>
      <c r="T5" s="37">
        <v>103</v>
      </c>
      <c r="U5" s="37">
        <v>588</v>
      </c>
      <c r="V5" s="37">
        <v>179</v>
      </c>
      <c r="W5" s="37">
        <v>5804</v>
      </c>
    </row>
    <row r="6" spans="1:23" s="36" customFormat="1" ht="18" customHeight="1" x14ac:dyDescent="0.4">
      <c r="A6" s="32" t="s">
        <v>3</v>
      </c>
      <c r="B6" s="37"/>
      <c r="C6" s="37"/>
      <c r="D6" s="37"/>
      <c r="E6" s="37"/>
      <c r="F6" s="37"/>
      <c r="G6" s="37">
        <v>7</v>
      </c>
      <c r="H6" s="37">
        <v>3</v>
      </c>
      <c r="I6" s="37"/>
      <c r="J6" s="37">
        <v>3</v>
      </c>
      <c r="K6" s="37"/>
      <c r="L6" s="37">
        <v>4</v>
      </c>
      <c r="M6" s="37"/>
      <c r="N6" s="37">
        <v>3</v>
      </c>
      <c r="O6" s="37"/>
      <c r="P6" s="37"/>
      <c r="Q6" s="37">
        <v>11</v>
      </c>
      <c r="R6" s="37">
        <v>4</v>
      </c>
      <c r="S6" s="37"/>
      <c r="T6" s="37"/>
      <c r="U6" s="37">
        <v>6</v>
      </c>
      <c r="V6" s="37">
        <v>3</v>
      </c>
      <c r="W6" s="37">
        <v>44</v>
      </c>
    </row>
    <row r="7" spans="1:23" s="36" customFormat="1" ht="18" customHeight="1" x14ac:dyDescent="0.4">
      <c r="A7" s="32" t="s">
        <v>4</v>
      </c>
      <c r="B7" s="37"/>
      <c r="C7" s="37"/>
      <c r="D7" s="37">
        <v>1</v>
      </c>
      <c r="E7" s="37"/>
      <c r="F7" s="37"/>
      <c r="G7" s="37">
        <v>6</v>
      </c>
      <c r="H7" s="37">
        <v>2</v>
      </c>
      <c r="I7" s="37">
        <v>2</v>
      </c>
      <c r="J7" s="37"/>
      <c r="K7" s="37">
        <v>14</v>
      </c>
      <c r="L7" s="37">
        <v>1</v>
      </c>
      <c r="M7" s="37"/>
      <c r="N7" s="37">
        <v>1</v>
      </c>
      <c r="O7" s="37"/>
      <c r="P7" s="37"/>
      <c r="Q7" s="37">
        <v>12</v>
      </c>
      <c r="R7" s="37"/>
      <c r="S7" s="37"/>
      <c r="T7" s="37">
        <v>1</v>
      </c>
      <c r="U7" s="37">
        <v>12</v>
      </c>
      <c r="V7" s="37"/>
      <c r="W7" s="37">
        <v>52</v>
      </c>
    </row>
    <row r="8" spans="1:23" s="36" customFormat="1" ht="18" customHeight="1" x14ac:dyDescent="0.4">
      <c r="A8" s="32" t="s">
        <v>5</v>
      </c>
      <c r="B8" s="37">
        <v>25</v>
      </c>
      <c r="C8" s="37"/>
      <c r="D8" s="37">
        <v>22</v>
      </c>
      <c r="E8" s="37"/>
      <c r="F8" s="37"/>
      <c r="G8" s="37">
        <v>55</v>
      </c>
      <c r="H8" s="37">
        <v>4</v>
      </c>
      <c r="I8" s="37">
        <v>28</v>
      </c>
      <c r="J8" s="37">
        <v>34</v>
      </c>
      <c r="K8" s="37">
        <v>59</v>
      </c>
      <c r="L8" s="37">
        <v>6</v>
      </c>
      <c r="M8" s="37">
        <v>9</v>
      </c>
      <c r="N8" s="37">
        <v>48</v>
      </c>
      <c r="O8" s="37">
        <v>3</v>
      </c>
      <c r="P8" s="37"/>
      <c r="Q8" s="37">
        <v>51</v>
      </c>
      <c r="R8" s="37">
        <v>14</v>
      </c>
      <c r="S8" s="37"/>
      <c r="T8" s="37">
        <v>8</v>
      </c>
      <c r="U8" s="37">
        <v>71</v>
      </c>
      <c r="V8" s="37">
        <v>48</v>
      </c>
      <c r="W8" s="37">
        <v>485</v>
      </c>
    </row>
    <row r="9" spans="1:23" s="36" customFormat="1" ht="18" customHeight="1" x14ac:dyDescent="0.4">
      <c r="A9" s="32" t="s">
        <v>6</v>
      </c>
      <c r="B9" s="37">
        <v>1</v>
      </c>
      <c r="C9" s="37"/>
      <c r="D9" s="37"/>
      <c r="E9" s="37"/>
      <c r="F9" s="37"/>
      <c r="G9" s="37">
        <v>8</v>
      </c>
      <c r="H9" s="37"/>
      <c r="I9" s="37"/>
      <c r="J9" s="37"/>
      <c r="K9" s="37">
        <v>4</v>
      </c>
      <c r="L9" s="37"/>
      <c r="M9" s="37"/>
      <c r="N9" s="37">
        <v>1</v>
      </c>
      <c r="O9" s="37"/>
      <c r="P9" s="37"/>
      <c r="Q9" s="37">
        <v>4</v>
      </c>
      <c r="R9" s="37"/>
      <c r="S9" s="37"/>
      <c r="T9" s="37"/>
      <c r="U9" s="37">
        <v>2</v>
      </c>
      <c r="V9" s="37"/>
      <c r="W9" s="37">
        <v>20</v>
      </c>
    </row>
    <row r="10" spans="1:23" s="36" customFormat="1" ht="18" customHeight="1" x14ac:dyDescent="0.4">
      <c r="A10" s="32" t="s">
        <v>7</v>
      </c>
      <c r="B10" s="37">
        <v>3</v>
      </c>
      <c r="C10" s="37"/>
      <c r="D10" s="37"/>
      <c r="E10" s="37"/>
      <c r="F10" s="37"/>
      <c r="G10" s="37"/>
      <c r="H10" s="37"/>
      <c r="I10" s="37"/>
      <c r="J10" s="37">
        <v>1</v>
      </c>
      <c r="K10" s="37">
        <v>5</v>
      </c>
      <c r="L10" s="37">
        <v>1</v>
      </c>
      <c r="M10" s="37"/>
      <c r="N10" s="37">
        <v>1</v>
      </c>
      <c r="O10" s="37"/>
      <c r="P10" s="37"/>
      <c r="Q10" s="37">
        <v>1</v>
      </c>
      <c r="R10" s="37"/>
      <c r="S10" s="37"/>
      <c r="T10" s="37"/>
      <c r="U10" s="37">
        <v>2</v>
      </c>
      <c r="V10" s="37">
        <v>1</v>
      </c>
      <c r="W10" s="37">
        <v>15</v>
      </c>
    </row>
    <row r="11" spans="1:23" s="36" customFormat="1" ht="18" customHeight="1" x14ac:dyDescent="0.4">
      <c r="A11" s="32" t="s">
        <v>8</v>
      </c>
      <c r="B11" s="37">
        <v>1</v>
      </c>
      <c r="C11" s="37"/>
      <c r="D11" s="37">
        <v>4</v>
      </c>
      <c r="E11" s="37"/>
      <c r="F11" s="37"/>
      <c r="G11" s="37">
        <v>17</v>
      </c>
      <c r="H11" s="37"/>
      <c r="I11" s="37">
        <v>2</v>
      </c>
      <c r="J11" s="37"/>
      <c r="K11" s="37">
        <v>5</v>
      </c>
      <c r="L11" s="37"/>
      <c r="M11" s="37"/>
      <c r="N11" s="37">
        <v>4</v>
      </c>
      <c r="O11" s="37"/>
      <c r="P11" s="37"/>
      <c r="Q11" s="37">
        <v>5</v>
      </c>
      <c r="R11" s="37"/>
      <c r="S11" s="37"/>
      <c r="T11" s="37"/>
      <c r="U11" s="37">
        <v>6</v>
      </c>
      <c r="V11" s="37">
        <v>1</v>
      </c>
      <c r="W11" s="37">
        <v>45</v>
      </c>
    </row>
    <row r="12" spans="1:23" s="36" customFormat="1" ht="18" customHeight="1" x14ac:dyDescent="0.4">
      <c r="A12" s="32" t="s">
        <v>9</v>
      </c>
      <c r="B12" s="37">
        <v>2</v>
      </c>
      <c r="C12" s="37"/>
      <c r="D12" s="37">
        <v>2</v>
      </c>
      <c r="E12" s="37"/>
      <c r="F12" s="37"/>
      <c r="G12" s="37">
        <v>1</v>
      </c>
      <c r="H12" s="37"/>
      <c r="I12" s="37"/>
      <c r="J12" s="37">
        <v>6</v>
      </c>
      <c r="K12" s="37">
        <v>3</v>
      </c>
      <c r="L12" s="37"/>
      <c r="M12" s="37"/>
      <c r="N12" s="37"/>
      <c r="O12" s="37"/>
      <c r="P12" s="37"/>
      <c r="Q12" s="37">
        <v>1</v>
      </c>
      <c r="R12" s="37"/>
      <c r="S12" s="37"/>
      <c r="T12" s="37"/>
      <c r="U12" s="37"/>
      <c r="V12" s="37"/>
      <c r="W12" s="37">
        <v>15</v>
      </c>
    </row>
    <row r="13" spans="1:23" s="36" customFormat="1" ht="18" customHeight="1" x14ac:dyDescent="0.4">
      <c r="A13" s="32" t="s">
        <v>10</v>
      </c>
      <c r="B13" s="37">
        <v>7</v>
      </c>
      <c r="C13" s="37"/>
      <c r="D13" s="37">
        <v>2</v>
      </c>
      <c r="E13" s="37"/>
      <c r="F13" s="37"/>
      <c r="G13" s="37">
        <v>11</v>
      </c>
      <c r="H13" s="37"/>
      <c r="I13" s="37"/>
      <c r="J13" s="37">
        <v>14</v>
      </c>
      <c r="K13" s="37">
        <v>11</v>
      </c>
      <c r="L13" s="37">
        <v>1</v>
      </c>
      <c r="M13" s="37">
        <v>11</v>
      </c>
      <c r="N13" s="37">
        <v>510</v>
      </c>
      <c r="O13" s="37">
        <v>1</v>
      </c>
      <c r="P13" s="37"/>
      <c r="Q13" s="37">
        <v>604</v>
      </c>
      <c r="R13" s="37"/>
      <c r="S13" s="37"/>
      <c r="T13" s="37"/>
      <c r="U13" s="37">
        <v>153</v>
      </c>
      <c r="V13" s="37">
        <v>91</v>
      </c>
      <c r="W13" s="37">
        <v>1416</v>
      </c>
    </row>
    <row r="14" spans="1:23" s="36" customFormat="1" ht="18" customHeight="1" x14ac:dyDescent="0.4">
      <c r="A14" s="32" t="s">
        <v>11</v>
      </c>
      <c r="B14" s="37">
        <v>45</v>
      </c>
      <c r="C14" s="37"/>
      <c r="D14" s="37">
        <v>8</v>
      </c>
      <c r="E14" s="37"/>
      <c r="F14" s="37"/>
      <c r="G14" s="37">
        <v>66</v>
      </c>
      <c r="H14" s="37"/>
      <c r="I14" s="37">
        <v>12</v>
      </c>
      <c r="J14" s="37">
        <v>72</v>
      </c>
      <c r="K14" s="37">
        <v>59</v>
      </c>
      <c r="L14" s="37">
        <v>7</v>
      </c>
      <c r="M14" s="37">
        <v>6</v>
      </c>
      <c r="N14" s="37">
        <v>195</v>
      </c>
      <c r="O14" s="37"/>
      <c r="P14" s="37"/>
      <c r="Q14" s="37">
        <v>88</v>
      </c>
      <c r="R14" s="37">
        <v>38</v>
      </c>
      <c r="S14" s="37"/>
      <c r="T14" s="37"/>
      <c r="U14" s="37">
        <v>111</v>
      </c>
      <c r="V14" s="37">
        <v>5</v>
      </c>
      <c r="W14" s="37">
        <v>712</v>
      </c>
    </row>
    <row r="15" spans="1:23" s="36" customFormat="1" ht="18" customHeight="1" x14ac:dyDescent="0.4">
      <c r="A15" s="32" t="s">
        <v>12</v>
      </c>
      <c r="B15" s="37"/>
      <c r="C15" s="37"/>
      <c r="D15" s="37"/>
      <c r="E15" s="37"/>
      <c r="F15" s="37"/>
      <c r="G15" s="37">
        <v>3</v>
      </c>
      <c r="H15" s="37"/>
      <c r="I15" s="37"/>
      <c r="J15" s="37">
        <v>3</v>
      </c>
      <c r="K15" s="37">
        <v>1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>
        <v>7</v>
      </c>
    </row>
    <row r="16" spans="1:23" s="36" customFormat="1" ht="18" customHeight="1" x14ac:dyDescent="0.4">
      <c r="A16" s="32" t="s">
        <v>13</v>
      </c>
      <c r="B16" s="37">
        <v>2</v>
      </c>
      <c r="C16" s="37"/>
      <c r="D16" s="37">
        <v>1</v>
      </c>
      <c r="E16" s="37"/>
      <c r="F16" s="37"/>
      <c r="G16" s="37">
        <v>5</v>
      </c>
      <c r="H16" s="37"/>
      <c r="I16" s="37"/>
      <c r="J16" s="37">
        <v>6</v>
      </c>
      <c r="K16" s="37">
        <v>3</v>
      </c>
      <c r="L16" s="37">
        <v>1</v>
      </c>
      <c r="M16" s="37">
        <v>1</v>
      </c>
      <c r="N16" s="37">
        <v>13</v>
      </c>
      <c r="O16" s="37"/>
      <c r="P16" s="37"/>
      <c r="Q16" s="37">
        <v>2</v>
      </c>
      <c r="R16" s="37">
        <v>7</v>
      </c>
      <c r="S16" s="37"/>
      <c r="T16" s="37"/>
      <c r="U16" s="37">
        <v>11</v>
      </c>
      <c r="V16" s="37"/>
      <c r="W16" s="37">
        <v>52</v>
      </c>
    </row>
    <row r="17" spans="1:23" s="36" customFormat="1" ht="18" customHeight="1" x14ac:dyDescent="0.4">
      <c r="A17" s="32" t="s">
        <v>14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>
        <v>1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>
        <v>1</v>
      </c>
    </row>
    <row r="18" spans="1:23" s="36" customFormat="1" ht="18" customHeight="1" x14ac:dyDescent="0.4">
      <c r="A18" s="32" t="s">
        <v>15</v>
      </c>
      <c r="B18" s="37"/>
      <c r="C18" s="37"/>
      <c r="D18" s="37"/>
      <c r="E18" s="37"/>
      <c r="F18" s="37"/>
      <c r="G18" s="37"/>
      <c r="H18" s="37"/>
      <c r="I18" s="37"/>
      <c r="J18" s="37">
        <v>1</v>
      </c>
      <c r="K18" s="37">
        <v>16</v>
      </c>
      <c r="L18" s="37"/>
      <c r="M18" s="37"/>
      <c r="N18" s="37"/>
      <c r="O18" s="37"/>
      <c r="P18" s="37"/>
      <c r="Q18" s="37">
        <v>2</v>
      </c>
      <c r="R18" s="37"/>
      <c r="S18" s="37"/>
      <c r="T18" s="37"/>
      <c r="U18" s="37">
        <v>5</v>
      </c>
      <c r="V18" s="37"/>
      <c r="W18" s="37">
        <v>24</v>
      </c>
    </row>
    <row r="19" spans="1:23" s="36" customFormat="1" ht="18" customHeight="1" x14ac:dyDescent="0.4">
      <c r="A19" s="32" t="s">
        <v>16</v>
      </c>
      <c r="B19" s="37">
        <v>39</v>
      </c>
      <c r="C19" s="37"/>
      <c r="D19" s="37">
        <v>1</v>
      </c>
      <c r="E19" s="37"/>
      <c r="F19" s="37"/>
      <c r="G19" s="37">
        <v>56</v>
      </c>
      <c r="H19" s="37"/>
      <c r="I19" s="37">
        <v>4</v>
      </c>
      <c r="J19" s="37">
        <v>26</v>
      </c>
      <c r="K19" s="37">
        <v>209</v>
      </c>
      <c r="L19" s="37">
        <v>38</v>
      </c>
      <c r="M19" s="37"/>
      <c r="N19" s="37">
        <v>251</v>
      </c>
      <c r="O19" s="37"/>
      <c r="P19" s="37"/>
      <c r="Q19" s="37">
        <v>164</v>
      </c>
      <c r="R19" s="37">
        <v>22</v>
      </c>
      <c r="S19" s="37"/>
      <c r="T19" s="37"/>
      <c r="U19" s="37">
        <v>149</v>
      </c>
      <c r="V19" s="37">
        <v>24</v>
      </c>
      <c r="W19" s="37">
        <v>983</v>
      </c>
    </row>
    <row r="20" spans="1:23" s="36" customFormat="1" ht="18" customHeight="1" x14ac:dyDescent="0.4">
      <c r="A20" s="32" t="s">
        <v>17</v>
      </c>
      <c r="B20" s="37">
        <v>3</v>
      </c>
      <c r="C20" s="37"/>
      <c r="D20" s="37">
        <v>2</v>
      </c>
      <c r="E20" s="37"/>
      <c r="F20" s="37"/>
      <c r="G20" s="37">
        <v>4</v>
      </c>
      <c r="H20" s="37"/>
      <c r="I20" s="37"/>
      <c r="J20" s="37">
        <v>3</v>
      </c>
      <c r="K20" s="37">
        <v>24</v>
      </c>
      <c r="L20" s="37"/>
      <c r="M20" s="37"/>
      <c r="N20" s="37"/>
      <c r="O20" s="37"/>
      <c r="P20" s="37"/>
      <c r="Q20" s="37">
        <v>1</v>
      </c>
      <c r="R20" s="37">
        <v>1</v>
      </c>
      <c r="S20" s="37"/>
      <c r="T20" s="37"/>
      <c r="U20" s="37">
        <v>18</v>
      </c>
      <c r="V20" s="37"/>
      <c r="W20" s="37">
        <v>56</v>
      </c>
    </row>
    <row r="21" spans="1:23" s="36" customFormat="1" ht="18" customHeight="1" x14ac:dyDescent="0.4">
      <c r="A21" s="32" t="s">
        <v>18</v>
      </c>
      <c r="B21" s="37">
        <v>73</v>
      </c>
      <c r="C21" s="37"/>
      <c r="D21" s="37"/>
      <c r="E21" s="37"/>
      <c r="F21" s="37"/>
      <c r="G21" s="37">
        <v>117</v>
      </c>
      <c r="H21" s="37"/>
      <c r="I21" s="37">
        <v>13</v>
      </c>
      <c r="J21" s="37">
        <v>60</v>
      </c>
      <c r="K21" s="37">
        <v>20</v>
      </c>
      <c r="L21" s="37">
        <v>27</v>
      </c>
      <c r="M21" s="37"/>
      <c r="N21" s="37">
        <v>324</v>
      </c>
      <c r="O21" s="37"/>
      <c r="P21" s="37"/>
      <c r="Q21" s="37">
        <v>146</v>
      </c>
      <c r="R21" s="37">
        <v>45</v>
      </c>
      <c r="S21" s="37"/>
      <c r="T21" s="37"/>
      <c r="U21" s="37">
        <v>154</v>
      </c>
      <c r="V21" s="37">
        <v>31</v>
      </c>
      <c r="W21" s="37">
        <v>1010</v>
      </c>
    </row>
    <row r="22" spans="1:23" s="36" customFormat="1" ht="18" customHeight="1" x14ac:dyDescent="0.4">
      <c r="A22" s="32" t="s">
        <v>19</v>
      </c>
      <c r="B22" s="37"/>
      <c r="C22" s="37"/>
      <c r="D22" s="37"/>
      <c r="E22" s="37"/>
      <c r="F22" s="37"/>
      <c r="G22" s="37"/>
      <c r="H22" s="37"/>
      <c r="I22" s="37"/>
      <c r="J22" s="37"/>
      <c r="K22" s="37">
        <v>24</v>
      </c>
      <c r="L22" s="37"/>
      <c r="M22" s="37"/>
      <c r="N22" s="37">
        <v>16</v>
      </c>
      <c r="O22" s="37"/>
      <c r="P22" s="37"/>
      <c r="Q22" s="37">
        <v>13</v>
      </c>
      <c r="R22" s="37"/>
      <c r="S22" s="37"/>
      <c r="T22" s="37"/>
      <c r="U22" s="37">
        <v>3</v>
      </c>
      <c r="V22" s="37"/>
      <c r="W22" s="37">
        <v>56</v>
      </c>
    </row>
    <row r="23" spans="1:23" s="36" customFormat="1" ht="18" customHeight="1" thickBot="1" x14ac:dyDescent="0.45">
      <c r="A23" s="32" t="s">
        <v>20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>
        <v>2</v>
      </c>
      <c r="O23" s="37"/>
      <c r="P23" s="37"/>
      <c r="Q23" s="37"/>
      <c r="R23" s="37"/>
      <c r="S23" s="37"/>
      <c r="T23" s="37"/>
      <c r="U23" s="37">
        <v>13</v>
      </c>
      <c r="V23" s="37"/>
      <c r="W23" s="37">
        <v>15</v>
      </c>
    </row>
    <row r="24" spans="1:23" s="36" customFormat="1" ht="18" customHeight="1" thickBot="1" x14ac:dyDescent="0.45">
      <c r="A24" s="33" t="s">
        <v>0</v>
      </c>
      <c r="B24" s="194">
        <v>529</v>
      </c>
      <c r="C24" s="194"/>
      <c r="D24" s="194">
        <v>641</v>
      </c>
      <c r="E24" s="194"/>
      <c r="F24" s="194"/>
      <c r="G24" s="194">
        <v>844</v>
      </c>
      <c r="H24" s="194">
        <v>213</v>
      </c>
      <c r="I24" s="194">
        <v>234</v>
      </c>
      <c r="J24" s="194">
        <v>805</v>
      </c>
      <c r="K24" s="194">
        <v>958</v>
      </c>
      <c r="L24" s="194">
        <v>195</v>
      </c>
      <c r="M24" s="194">
        <v>138</v>
      </c>
      <c r="N24" s="194">
        <v>2340</v>
      </c>
      <c r="O24" s="194">
        <v>128</v>
      </c>
      <c r="P24" s="194"/>
      <c r="Q24" s="194">
        <v>1669</v>
      </c>
      <c r="R24" s="194">
        <v>319</v>
      </c>
      <c r="S24" s="194"/>
      <c r="T24" s="194">
        <v>112</v>
      </c>
      <c r="U24" s="194">
        <v>1304</v>
      </c>
      <c r="V24" s="194">
        <v>383</v>
      </c>
      <c r="W24" s="194">
        <v>10812</v>
      </c>
    </row>
    <row r="25" spans="1:23" s="1" customFormat="1" ht="11.4" x14ac:dyDescent="0.4">
      <c r="A25" s="4" t="s">
        <v>68</v>
      </c>
    </row>
    <row r="26" spans="1:23" x14ac:dyDescent="0.4">
      <c r="A26" s="158" t="s">
        <v>283</v>
      </c>
    </row>
  </sheetData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opLeftCell="Q1" workbookViewId="0">
      <selection activeCell="Q1" sqref="A1:IV65536"/>
    </sheetView>
  </sheetViews>
  <sheetFormatPr defaultColWidth="8.83203125" defaultRowHeight="12.3" x14ac:dyDescent="0.4"/>
  <cols>
    <col min="1" max="1" width="14.44140625" customWidth="1"/>
    <col min="2" max="2" width="6.71875" customWidth="1"/>
    <col min="3" max="4" width="6.1640625" customWidth="1"/>
    <col min="5" max="6" width="6.71875" customWidth="1"/>
    <col min="7" max="8" width="7.1640625" customWidth="1"/>
    <col min="9" max="10" width="6.71875" customWidth="1"/>
    <col min="11" max="12" width="7.1640625" customWidth="1"/>
    <col min="13" max="14" width="6.71875" customWidth="1"/>
    <col min="15" max="15" width="6.1640625" customWidth="1"/>
    <col min="16" max="16" width="7.1640625" customWidth="1"/>
    <col min="17" max="18" width="6.71875" customWidth="1"/>
    <col min="19" max="20" width="6.1640625" customWidth="1"/>
    <col min="21" max="21" width="6.83203125" customWidth="1"/>
    <col min="22" max="22" width="6.71875" customWidth="1"/>
    <col min="23" max="23" width="6.1640625" customWidth="1"/>
    <col min="24" max="24" width="6" customWidth="1"/>
    <col min="25" max="25" width="5.71875" customWidth="1"/>
    <col min="26" max="28" width="7.1640625" customWidth="1"/>
    <col min="29" max="29" width="4.71875" customWidth="1"/>
  </cols>
  <sheetData>
    <row r="1" spans="1:28" s="1" customFormat="1" ht="29.25" customHeight="1" x14ac:dyDescent="0.5">
      <c r="A1" s="162" t="s">
        <v>305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</row>
    <row r="2" spans="1:28" s="1" customFormat="1" ht="40.5" customHeight="1" x14ac:dyDescent="0.4"/>
    <row r="3" spans="1:28" s="1" customFormat="1" ht="18" customHeight="1" x14ac:dyDescent="0.4">
      <c r="A3" s="347" t="s">
        <v>21</v>
      </c>
      <c r="B3" s="346" t="s">
        <v>91</v>
      </c>
      <c r="C3" s="346"/>
      <c r="D3" s="346"/>
      <c r="E3" s="346"/>
      <c r="F3" s="346" t="s">
        <v>92</v>
      </c>
      <c r="G3" s="346"/>
      <c r="H3" s="346"/>
      <c r="I3" s="346"/>
      <c r="J3" s="346" t="s">
        <v>93</v>
      </c>
      <c r="K3" s="346"/>
      <c r="L3" s="346"/>
      <c r="M3" s="346"/>
      <c r="N3" s="346" t="s">
        <v>94</v>
      </c>
      <c r="O3" s="346"/>
      <c r="P3" s="346"/>
      <c r="Q3" s="346"/>
      <c r="R3" s="346" t="s">
        <v>95</v>
      </c>
      <c r="S3" s="346"/>
      <c r="T3" s="346"/>
      <c r="U3" s="346"/>
      <c r="V3" s="346" t="s">
        <v>96</v>
      </c>
      <c r="W3" s="346"/>
      <c r="X3" s="346"/>
      <c r="Y3" s="346"/>
      <c r="Z3" s="346" t="s">
        <v>28</v>
      </c>
      <c r="AA3" s="346"/>
      <c r="AB3" s="346"/>
    </row>
    <row r="4" spans="1:28" s="1" customFormat="1" ht="16.5" customHeight="1" x14ac:dyDescent="0.4">
      <c r="A4" s="348"/>
      <c r="B4" s="163" t="s">
        <v>26</v>
      </c>
      <c r="C4" s="163" t="s">
        <v>27</v>
      </c>
      <c r="D4" s="163" t="s">
        <v>28</v>
      </c>
      <c r="E4" s="163" t="s">
        <v>97</v>
      </c>
      <c r="F4" s="163" t="s">
        <v>26</v>
      </c>
      <c r="G4" s="163" t="s">
        <v>27</v>
      </c>
      <c r="H4" s="163" t="s">
        <v>28</v>
      </c>
      <c r="I4" s="163" t="s">
        <v>97</v>
      </c>
      <c r="J4" s="163" t="s">
        <v>26</v>
      </c>
      <c r="K4" s="163" t="s">
        <v>27</v>
      </c>
      <c r="L4" s="163" t="s">
        <v>28</v>
      </c>
      <c r="M4" s="163" t="s">
        <v>97</v>
      </c>
      <c r="N4" s="163" t="s">
        <v>26</v>
      </c>
      <c r="O4" s="163" t="s">
        <v>27</v>
      </c>
      <c r="P4" s="163" t="s">
        <v>28</v>
      </c>
      <c r="Q4" s="163" t="s">
        <v>97</v>
      </c>
      <c r="R4" s="163" t="s">
        <v>26</v>
      </c>
      <c r="S4" s="163" t="s">
        <v>27</v>
      </c>
      <c r="T4" s="163" t="s">
        <v>28</v>
      </c>
      <c r="U4" s="163" t="s">
        <v>97</v>
      </c>
      <c r="V4" s="163" t="s">
        <v>26</v>
      </c>
      <c r="W4" s="163" t="s">
        <v>27</v>
      </c>
      <c r="X4" s="163" t="s">
        <v>28</v>
      </c>
      <c r="Y4" s="163" t="s">
        <v>97</v>
      </c>
      <c r="Z4" s="163" t="s">
        <v>26</v>
      </c>
      <c r="AA4" s="163" t="s">
        <v>27</v>
      </c>
      <c r="AB4" s="163" t="s">
        <v>28</v>
      </c>
    </row>
    <row r="5" spans="1:28" s="1" customFormat="1" ht="19.5" customHeight="1" x14ac:dyDescent="0.35">
      <c r="A5" s="164" t="s">
        <v>1</v>
      </c>
      <c r="B5" s="76">
        <v>13171</v>
      </c>
      <c r="C5" s="76">
        <v>20724</v>
      </c>
      <c r="D5" s="76">
        <v>33895</v>
      </c>
      <c r="E5" s="87">
        <v>0.31628796715345497</v>
      </c>
      <c r="F5" s="76">
        <v>12164</v>
      </c>
      <c r="G5" s="76">
        <v>17197</v>
      </c>
      <c r="H5" s="76">
        <v>29361</v>
      </c>
      <c r="I5" s="87">
        <v>0.273979377595297</v>
      </c>
      <c r="J5" s="76">
        <v>14093</v>
      </c>
      <c r="K5" s="76">
        <v>12700</v>
      </c>
      <c r="L5" s="76">
        <v>26793</v>
      </c>
      <c r="M5" s="87">
        <v>0.250016329958475</v>
      </c>
      <c r="N5" s="76">
        <v>10634</v>
      </c>
      <c r="O5" s="76">
        <v>5350</v>
      </c>
      <c r="P5" s="76">
        <v>15984</v>
      </c>
      <c r="Q5" s="87">
        <v>0.14915317501049799</v>
      </c>
      <c r="R5" s="76">
        <v>625</v>
      </c>
      <c r="S5" s="76">
        <v>198</v>
      </c>
      <c r="T5" s="76">
        <v>823</v>
      </c>
      <c r="U5" s="87">
        <v>7.6797461857882696E-3</v>
      </c>
      <c r="V5" s="76">
        <v>213</v>
      </c>
      <c r="W5" s="76">
        <v>96</v>
      </c>
      <c r="X5" s="76">
        <v>309</v>
      </c>
      <c r="Y5" s="87">
        <v>2.8834040964867301E-3</v>
      </c>
      <c r="Z5" s="76">
        <v>50900</v>
      </c>
      <c r="AA5" s="76">
        <v>56265</v>
      </c>
      <c r="AB5" s="76">
        <v>107165</v>
      </c>
    </row>
    <row r="6" spans="1:28" s="1" customFormat="1" ht="19.5" customHeight="1" x14ac:dyDescent="0.35">
      <c r="A6" s="164" t="s">
        <v>2</v>
      </c>
      <c r="B6" s="76">
        <v>737</v>
      </c>
      <c r="C6" s="76">
        <v>862</v>
      </c>
      <c r="D6" s="76">
        <v>1599</v>
      </c>
      <c r="E6" s="87">
        <v>0.352746525479815</v>
      </c>
      <c r="F6" s="76">
        <v>372</v>
      </c>
      <c r="G6" s="76">
        <v>262</v>
      </c>
      <c r="H6" s="76">
        <v>634</v>
      </c>
      <c r="I6" s="87">
        <v>0.13986322523715</v>
      </c>
      <c r="J6" s="76">
        <v>506</v>
      </c>
      <c r="K6" s="76">
        <v>234</v>
      </c>
      <c r="L6" s="76">
        <v>740</v>
      </c>
      <c r="M6" s="87">
        <v>0.16324729759541101</v>
      </c>
      <c r="N6" s="76">
        <v>1249</v>
      </c>
      <c r="O6" s="76">
        <v>236</v>
      </c>
      <c r="P6" s="76">
        <v>1485</v>
      </c>
      <c r="Q6" s="87">
        <v>0.32759761747187299</v>
      </c>
      <c r="R6" s="76">
        <v>54</v>
      </c>
      <c r="S6" s="76">
        <v>4</v>
      </c>
      <c r="T6" s="76">
        <v>58</v>
      </c>
      <c r="U6" s="87">
        <v>1.27950584601809E-2</v>
      </c>
      <c r="V6" s="76">
        <v>15</v>
      </c>
      <c r="W6" s="76">
        <v>2</v>
      </c>
      <c r="X6" s="76">
        <v>17</v>
      </c>
      <c r="Y6" s="87">
        <v>3.75027575557026E-3</v>
      </c>
      <c r="Z6" s="76">
        <v>2933</v>
      </c>
      <c r="AA6" s="76">
        <v>1600</v>
      </c>
      <c r="AB6" s="76">
        <v>4533</v>
      </c>
    </row>
    <row r="7" spans="1:28" s="1" customFormat="1" ht="19.5" customHeight="1" x14ac:dyDescent="0.35">
      <c r="A7" s="164" t="s">
        <v>3</v>
      </c>
      <c r="B7" s="76">
        <v>30</v>
      </c>
      <c r="C7" s="76">
        <v>33</v>
      </c>
      <c r="D7" s="76">
        <v>63</v>
      </c>
      <c r="E7" s="87">
        <v>0.44366197183098599</v>
      </c>
      <c r="F7" s="76">
        <v>17</v>
      </c>
      <c r="G7" s="76">
        <v>6</v>
      </c>
      <c r="H7" s="76">
        <v>23</v>
      </c>
      <c r="I7" s="87">
        <v>0.161971830985916</v>
      </c>
      <c r="J7" s="76">
        <v>24</v>
      </c>
      <c r="K7" s="76">
        <v>7</v>
      </c>
      <c r="L7" s="76">
        <v>31</v>
      </c>
      <c r="M7" s="87">
        <v>0.21830985915493001</v>
      </c>
      <c r="N7" s="76">
        <v>22</v>
      </c>
      <c r="O7" s="76">
        <v>3</v>
      </c>
      <c r="P7" s="76">
        <v>25</v>
      </c>
      <c r="Q7" s="87">
        <v>0.176056338028169</v>
      </c>
      <c r="R7" s="76">
        <v>0</v>
      </c>
      <c r="S7" s="76">
        <v>0</v>
      </c>
      <c r="T7" s="76">
        <v>0</v>
      </c>
      <c r="U7" s="87">
        <v>0</v>
      </c>
      <c r="V7" s="76">
        <v>0</v>
      </c>
      <c r="W7" s="76">
        <v>0</v>
      </c>
      <c r="X7" s="76">
        <v>0</v>
      </c>
      <c r="Y7" s="87">
        <v>0</v>
      </c>
      <c r="Z7" s="76">
        <v>93</v>
      </c>
      <c r="AA7" s="76">
        <v>49</v>
      </c>
      <c r="AB7" s="76">
        <v>142</v>
      </c>
    </row>
    <row r="8" spans="1:28" s="1" customFormat="1" ht="19.5" customHeight="1" x14ac:dyDescent="0.35">
      <c r="A8" s="164" t="s">
        <v>4</v>
      </c>
      <c r="B8" s="76">
        <v>250</v>
      </c>
      <c r="C8" s="76">
        <v>977</v>
      </c>
      <c r="D8" s="76">
        <v>1227</v>
      </c>
      <c r="E8" s="87">
        <v>0.38283931357254303</v>
      </c>
      <c r="F8" s="76">
        <v>175</v>
      </c>
      <c r="G8" s="76">
        <v>777</v>
      </c>
      <c r="H8" s="76">
        <v>952</v>
      </c>
      <c r="I8" s="87">
        <v>0.297035881435257</v>
      </c>
      <c r="J8" s="76">
        <v>138</v>
      </c>
      <c r="K8" s="76">
        <v>520</v>
      </c>
      <c r="L8" s="76">
        <v>658</v>
      </c>
      <c r="M8" s="87">
        <v>0.20530421216848699</v>
      </c>
      <c r="N8" s="76">
        <v>75</v>
      </c>
      <c r="O8" s="76">
        <v>259</v>
      </c>
      <c r="P8" s="76">
        <v>334</v>
      </c>
      <c r="Q8" s="87">
        <v>0.104212168486739</v>
      </c>
      <c r="R8" s="76">
        <v>3</v>
      </c>
      <c r="S8" s="76">
        <v>23</v>
      </c>
      <c r="T8" s="76">
        <v>26</v>
      </c>
      <c r="U8" s="87">
        <v>8.1123244929797202E-3</v>
      </c>
      <c r="V8" s="76">
        <v>4</v>
      </c>
      <c r="W8" s="76">
        <v>4</v>
      </c>
      <c r="X8" s="76">
        <v>8</v>
      </c>
      <c r="Y8" s="87">
        <v>2.4960998439937602E-3</v>
      </c>
      <c r="Z8" s="76">
        <v>645</v>
      </c>
      <c r="AA8" s="76">
        <v>2560</v>
      </c>
      <c r="AB8" s="76">
        <v>3205</v>
      </c>
    </row>
    <row r="9" spans="1:28" s="1" customFormat="1" ht="19.5" customHeight="1" x14ac:dyDescent="0.35">
      <c r="A9" s="164" t="s">
        <v>5</v>
      </c>
      <c r="B9" s="76">
        <v>276</v>
      </c>
      <c r="C9" s="76">
        <v>1306</v>
      </c>
      <c r="D9" s="76">
        <v>1582</v>
      </c>
      <c r="E9" s="87">
        <v>0.389463318562285</v>
      </c>
      <c r="F9" s="76">
        <v>153</v>
      </c>
      <c r="G9" s="76">
        <v>837</v>
      </c>
      <c r="H9" s="76">
        <v>990</v>
      </c>
      <c r="I9" s="87">
        <v>0.243722304283604</v>
      </c>
      <c r="J9" s="76">
        <v>103</v>
      </c>
      <c r="K9" s="76">
        <v>542</v>
      </c>
      <c r="L9" s="76">
        <v>645</v>
      </c>
      <c r="M9" s="87">
        <v>0.15878877400295399</v>
      </c>
      <c r="N9" s="76">
        <v>127</v>
      </c>
      <c r="O9" s="76">
        <v>596</v>
      </c>
      <c r="P9" s="76">
        <v>723</v>
      </c>
      <c r="Q9" s="87">
        <v>0.17799113737075301</v>
      </c>
      <c r="R9" s="76">
        <v>22</v>
      </c>
      <c r="S9" s="76">
        <v>61</v>
      </c>
      <c r="T9" s="76">
        <v>83</v>
      </c>
      <c r="U9" s="87">
        <v>2.04332840965042E-2</v>
      </c>
      <c r="V9" s="76">
        <v>21</v>
      </c>
      <c r="W9" s="76">
        <v>18</v>
      </c>
      <c r="X9" s="76">
        <v>39</v>
      </c>
      <c r="Y9" s="87">
        <v>9.6011816838995605E-3</v>
      </c>
      <c r="Z9" s="76">
        <v>702</v>
      </c>
      <c r="AA9" s="76">
        <v>3360</v>
      </c>
      <c r="AB9" s="76">
        <v>4062</v>
      </c>
    </row>
    <row r="10" spans="1:28" s="1" customFormat="1" ht="19.5" customHeight="1" x14ac:dyDescent="0.35">
      <c r="A10" s="164" t="s">
        <v>6</v>
      </c>
      <c r="B10" s="76">
        <v>12</v>
      </c>
      <c r="C10" s="76">
        <v>18</v>
      </c>
      <c r="D10" s="76">
        <v>30</v>
      </c>
      <c r="E10" s="87">
        <v>0.179640718562874</v>
      </c>
      <c r="F10" s="76">
        <v>15</v>
      </c>
      <c r="G10" s="76">
        <v>20</v>
      </c>
      <c r="H10" s="76">
        <v>35</v>
      </c>
      <c r="I10" s="87">
        <v>0.209580838323353</v>
      </c>
      <c r="J10" s="76">
        <v>12</v>
      </c>
      <c r="K10" s="76">
        <v>14</v>
      </c>
      <c r="L10" s="76">
        <v>26</v>
      </c>
      <c r="M10" s="87">
        <v>0.155688622754491</v>
      </c>
      <c r="N10" s="76">
        <v>33</v>
      </c>
      <c r="O10" s="76">
        <v>38</v>
      </c>
      <c r="P10" s="76">
        <v>71</v>
      </c>
      <c r="Q10" s="87">
        <v>0.42514970059880203</v>
      </c>
      <c r="R10" s="76">
        <v>4</v>
      </c>
      <c r="S10" s="76">
        <v>1</v>
      </c>
      <c r="T10" s="76">
        <v>5</v>
      </c>
      <c r="U10" s="87">
        <v>2.9940119760479E-2</v>
      </c>
      <c r="V10" s="76">
        <v>0</v>
      </c>
      <c r="W10" s="76">
        <v>0</v>
      </c>
      <c r="X10" s="76">
        <v>0</v>
      </c>
      <c r="Y10" s="87">
        <v>0</v>
      </c>
      <c r="Z10" s="76">
        <v>76</v>
      </c>
      <c r="AA10" s="76">
        <v>91</v>
      </c>
      <c r="AB10" s="76">
        <v>167</v>
      </c>
    </row>
    <row r="11" spans="1:28" s="1" customFormat="1" ht="19.5" customHeight="1" x14ac:dyDescent="0.35">
      <c r="A11" s="164" t="s">
        <v>7</v>
      </c>
      <c r="B11" s="76">
        <v>82</v>
      </c>
      <c r="C11" s="76">
        <v>134</v>
      </c>
      <c r="D11" s="76">
        <v>216</v>
      </c>
      <c r="E11" s="87">
        <v>0.29189189189189202</v>
      </c>
      <c r="F11" s="76">
        <v>97</v>
      </c>
      <c r="G11" s="76">
        <v>138</v>
      </c>
      <c r="H11" s="76">
        <v>235</v>
      </c>
      <c r="I11" s="87">
        <v>0.31756756756756799</v>
      </c>
      <c r="J11" s="76">
        <v>85</v>
      </c>
      <c r="K11" s="76">
        <v>106</v>
      </c>
      <c r="L11" s="76">
        <v>191</v>
      </c>
      <c r="M11" s="87">
        <v>0.25810810810810803</v>
      </c>
      <c r="N11" s="76">
        <v>51</v>
      </c>
      <c r="O11" s="76">
        <v>41</v>
      </c>
      <c r="P11" s="76">
        <v>92</v>
      </c>
      <c r="Q11" s="87">
        <v>0.124324324324324</v>
      </c>
      <c r="R11" s="76">
        <v>3</v>
      </c>
      <c r="S11" s="76">
        <v>3</v>
      </c>
      <c r="T11" s="76">
        <v>6</v>
      </c>
      <c r="U11" s="87">
        <v>8.1081081081081103E-3</v>
      </c>
      <c r="V11" s="76">
        <v>0</v>
      </c>
      <c r="W11" s="76">
        <v>0</v>
      </c>
      <c r="X11" s="76">
        <v>0</v>
      </c>
      <c r="Y11" s="87">
        <v>0</v>
      </c>
      <c r="Z11" s="76">
        <v>318</v>
      </c>
      <c r="AA11" s="76">
        <v>422</v>
      </c>
      <c r="AB11" s="76">
        <v>740</v>
      </c>
    </row>
    <row r="12" spans="1:28" s="1" customFormat="1" ht="19.5" customHeight="1" x14ac:dyDescent="0.35">
      <c r="A12" s="164" t="s">
        <v>8</v>
      </c>
      <c r="B12" s="76">
        <v>272</v>
      </c>
      <c r="C12" s="76">
        <v>1739</v>
      </c>
      <c r="D12" s="76">
        <v>2011</v>
      </c>
      <c r="E12" s="87">
        <v>0.38015122873345902</v>
      </c>
      <c r="F12" s="76">
        <v>166</v>
      </c>
      <c r="G12" s="76">
        <v>907</v>
      </c>
      <c r="H12" s="76">
        <v>1073</v>
      </c>
      <c r="I12" s="87">
        <v>0.20283553875236299</v>
      </c>
      <c r="J12" s="76">
        <v>171</v>
      </c>
      <c r="K12" s="76">
        <v>646</v>
      </c>
      <c r="L12" s="76">
        <v>817</v>
      </c>
      <c r="M12" s="87">
        <v>0.154442344045369</v>
      </c>
      <c r="N12" s="76">
        <v>308</v>
      </c>
      <c r="O12" s="76">
        <v>920</v>
      </c>
      <c r="P12" s="76">
        <v>1228</v>
      </c>
      <c r="Q12" s="87">
        <v>0.23213610586011299</v>
      </c>
      <c r="R12" s="76">
        <v>56</v>
      </c>
      <c r="S12" s="76">
        <v>87</v>
      </c>
      <c r="T12" s="76">
        <v>143</v>
      </c>
      <c r="U12" s="87">
        <v>2.70321361058601E-2</v>
      </c>
      <c r="V12" s="76">
        <v>4</v>
      </c>
      <c r="W12" s="76">
        <v>14</v>
      </c>
      <c r="X12" s="76">
        <v>18</v>
      </c>
      <c r="Y12" s="87">
        <v>3.4026465028355402E-3</v>
      </c>
      <c r="Z12" s="76">
        <v>977</v>
      </c>
      <c r="AA12" s="76">
        <v>4313</v>
      </c>
      <c r="AB12" s="76">
        <v>5290</v>
      </c>
    </row>
    <row r="13" spans="1:28" s="1" customFormat="1" ht="30.6" x14ac:dyDescent="0.35">
      <c r="A13" s="164" t="s">
        <v>284</v>
      </c>
      <c r="B13" s="76">
        <v>59</v>
      </c>
      <c r="C13" s="76">
        <v>62</v>
      </c>
      <c r="D13" s="76">
        <v>121</v>
      </c>
      <c r="E13" s="87">
        <v>0.175108538350217</v>
      </c>
      <c r="F13" s="76">
        <v>48</v>
      </c>
      <c r="G13" s="76">
        <v>53</v>
      </c>
      <c r="H13" s="76">
        <v>101</v>
      </c>
      <c r="I13" s="87">
        <v>0.14616497829232999</v>
      </c>
      <c r="J13" s="76">
        <v>55</v>
      </c>
      <c r="K13" s="76">
        <v>72</v>
      </c>
      <c r="L13" s="76">
        <v>127</v>
      </c>
      <c r="M13" s="87">
        <v>0.18379160636758299</v>
      </c>
      <c r="N13" s="76">
        <v>90</v>
      </c>
      <c r="O13" s="76">
        <v>129</v>
      </c>
      <c r="P13" s="76">
        <v>219</v>
      </c>
      <c r="Q13" s="87">
        <v>0.31693198263386402</v>
      </c>
      <c r="R13" s="76">
        <v>22</v>
      </c>
      <c r="S13" s="76">
        <v>77</v>
      </c>
      <c r="T13" s="76">
        <v>99</v>
      </c>
      <c r="U13" s="87">
        <v>0.143270622286541</v>
      </c>
      <c r="V13" s="76">
        <v>11</v>
      </c>
      <c r="W13" s="76">
        <v>13</v>
      </c>
      <c r="X13" s="76">
        <v>24</v>
      </c>
      <c r="Y13" s="87">
        <v>3.4732272069464498E-2</v>
      </c>
      <c r="Z13" s="76">
        <v>285</v>
      </c>
      <c r="AA13" s="76">
        <v>406</v>
      </c>
      <c r="AB13" s="76">
        <v>691</v>
      </c>
    </row>
    <row r="14" spans="1:28" s="1" customFormat="1" ht="20.399999999999999" x14ac:dyDescent="0.35">
      <c r="A14" s="164" t="s">
        <v>10</v>
      </c>
      <c r="B14" s="76">
        <v>18033</v>
      </c>
      <c r="C14" s="76">
        <v>53639</v>
      </c>
      <c r="D14" s="76">
        <v>71672</v>
      </c>
      <c r="E14" s="87">
        <v>0.25412358705980798</v>
      </c>
      <c r="F14" s="76">
        <v>12066</v>
      </c>
      <c r="G14" s="76">
        <v>37593</v>
      </c>
      <c r="H14" s="76">
        <v>49659</v>
      </c>
      <c r="I14" s="87">
        <v>0.17607326724248001</v>
      </c>
      <c r="J14" s="76">
        <v>18386</v>
      </c>
      <c r="K14" s="76">
        <v>59565</v>
      </c>
      <c r="L14" s="76">
        <v>77951</v>
      </c>
      <c r="M14" s="87">
        <v>0.27638670240678498</v>
      </c>
      <c r="N14" s="76">
        <v>12229</v>
      </c>
      <c r="O14" s="76">
        <v>56541</v>
      </c>
      <c r="P14" s="76">
        <v>68770</v>
      </c>
      <c r="Q14" s="87">
        <v>0.24383412046689101</v>
      </c>
      <c r="R14" s="76">
        <v>1751</v>
      </c>
      <c r="S14" s="76">
        <v>10620</v>
      </c>
      <c r="T14" s="76">
        <v>12371</v>
      </c>
      <c r="U14" s="87">
        <v>4.3863194769462099E-2</v>
      </c>
      <c r="V14" s="76">
        <v>546</v>
      </c>
      <c r="W14" s="76">
        <v>1067</v>
      </c>
      <c r="X14" s="76">
        <v>1613</v>
      </c>
      <c r="Y14" s="87">
        <v>5.71912805457459E-3</v>
      </c>
      <c r="Z14" s="76">
        <v>63011</v>
      </c>
      <c r="AA14" s="76">
        <v>219025</v>
      </c>
      <c r="AB14" s="76">
        <v>282036</v>
      </c>
    </row>
    <row r="15" spans="1:28" s="1" customFormat="1" ht="20.399999999999999" x14ac:dyDescent="0.35">
      <c r="A15" s="164" t="s">
        <v>11</v>
      </c>
      <c r="B15" s="76">
        <v>3917</v>
      </c>
      <c r="C15" s="76">
        <v>6983</v>
      </c>
      <c r="D15" s="76">
        <v>10900</v>
      </c>
      <c r="E15" s="87">
        <v>0.29529692241005601</v>
      </c>
      <c r="F15" s="76">
        <v>2993</v>
      </c>
      <c r="G15" s="76">
        <v>5092</v>
      </c>
      <c r="H15" s="76">
        <v>8085</v>
      </c>
      <c r="I15" s="87">
        <v>0.21903446033810101</v>
      </c>
      <c r="J15" s="76">
        <v>2939</v>
      </c>
      <c r="K15" s="76">
        <v>5746</v>
      </c>
      <c r="L15" s="76">
        <v>8685</v>
      </c>
      <c r="M15" s="87">
        <v>0.23528933680104</v>
      </c>
      <c r="N15" s="76">
        <v>2484</v>
      </c>
      <c r="O15" s="76">
        <v>5127</v>
      </c>
      <c r="P15" s="76">
        <v>7611</v>
      </c>
      <c r="Q15" s="87">
        <v>0.20619310793237999</v>
      </c>
      <c r="R15" s="76">
        <v>417</v>
      </c>
      <c r="S15" s="76">
        <v>875</v>
      </c>
      <c r="T15" s="76">
        <v>1292</v>
      </c>
      <c r="U15" s="87">
        <v>3.5002167316861697E-2</v>
      </c>
      <c r="V15" s="76">
        <v>186</v>
      </c>
      <c r="W15" s="76">
        <v>153</v>
      </c>
      <c r="X15" s="76">
        <v>339</v>
      </c>
      <c r="Y15" s="87">
        <v>9.18400520156047E-3</v>
      </c>
      <c r="Z15" s="76">
        <v>12936</v>
      </c>
      <c r="AA15" s="76">
        <v>23976</v>
      </c>
      <c r="AB15" s="76">
        <v>36912</v>
      </c>
    </row>
    <row r="16" spans="1:28" s="1" customFormat="1" ht="20.399999999999999" x14ac:dyDescent="0.35">
      <c r="A16" s="164" t="s">
        <v>12</v>
      </c>
      <c r="B16" s="76">
        <v>1159</v>
      </c>
      <c r="C16" s="76">
        <v>1778</v>
      </c>
      <c r="D16" s="76">
        <v>2937</v>
      </c>
      <c r="E16" s="87">
        <v>0.30987550116058199</v>
      </c>
      <c r="F16" s="76">
        <v>532</v>
      </c>
      <c r="G16" s="76">
        <v>764</v>
      </c>
      <c r="H16" s="76">
        <v>1296</v>
      </c>
      <c r="I16" s="87">
        <v>0.13673770837729499</v>
      </c>
      <c r="J16" s="76">
        <v>853</v>
      </c>
      <c r="K16" s="76">
        <v>437</v>
      </c>
      <c r="L16" s="76">
        <v>1290</v>
      </c>
      <c r="M16" s="87">
        <v>0.136104663431104</v>
      </c>
      <c r="N16" s="76">
        <v>1978</v>
      </c>
      <c r="O16" s="76">
        <v>1182</v>
      </c>
      <c r="P16" s="76">
        <v>3160</v>
      </c>
      <c r="Q16" s="87">
        <v>0.33340367166068802</v>
      </c>
      <c r="R16" s="76">
        <v>265</v>
      </c>
      <c r="S16" s="76">
        <v>418</v>
      </c>
      <c r="T16" s="76">
        <v>683</v>
      </c>
      <c r="U16" s="87">
        <v>7.2061616374762605E-2</v>
      </c>
      <c r="V16" s="76">
        <v>56</v>
      </c>
      <c r="W16" s="76">
        <v>56</v>
      </c>
      <c r="X16" s="76">
        <v>112</v>
      </c>
      <c r="Y16" s="87">
        <v>1.18168389955687E-2</v>
      </c>
      <c r="Z16" s="76">
        <v>4843</v>
      </c>
      <c r="AA16" s="76">
        <v>4635</v>
      </c>
      <c r="AB16" s="76">
        <v>9478</v>
      </c>
    </row>
    <row r="17" spans="1:28" s="1" customFormat="1" ht="20.399999999999999" x14ac:dyDescent="0.35">
      <c r="A17" s="164" t="s">
        <v>13</v>
      </c>
      <c r="B17" s="76">
        <v>1299</v>
      </c>
      <c r="C17" s="76">
        <v>5105</v>
      </c>
      <c r="D17" s="76">
        <v>6404</v>
      </c>
      <c r="E17" s="87">
        <v>0.30582617000955098</v>
      </c>
      <c r="F17" s="76">
        <v>707</v>
      </c>
      <c r="G17" s="76">
        <v>3523</v>
      </c>
      <c r="H17" s="76">
        <v>4230</v>
      </c>
      <c r="I17" s="87">
        <v>0.20200573065902599</v>
      </c>
      <c r="J17" s="76">
        <v>937</v>
      </c>
      <c r="K17" s="76">
        <v>4198</v>
      </c>
      <c r="L17" s="76">
        <v>5135</v>
      </c>
      <c r="M17" s="87">
        <v>0.24522445081184299</v>
      </c>
      <c r="N17" s="76">
        <v>755</v>
      </c>
      <c r="O17" s="76">
        <v>3720</v>
      </c>
      <c r="P17" s="76">
        <v>4475</v>
      </c>
      <c r="Q17" s="87">
        <v>0.21370582617000999</v>
      </c>
      <c r="R17" s="76">
        <v>116</v>
      </c>
      <c r="S17" s="76">
        <v>504</v>
      </c>
      <c r="T17" s="76">
        <v>620</v>
      </c>
      <c r="U17" s="87">
        <v>2.9608404966571199E-2</v>
      </c>
      <c r="V17" s="76">
        <v>21</v>
      </c>
      <c r="W17" s="76">
        <v>55</v>
      </c>
      <c r="X17" s="76">
        <v>76</v>
      </c>
      <c r="Y17" s="87">
        <v>3.6294173829990498E-3</v>
      </c>
      <c r="Z17" s="76">
        <v>3835</v>
      </c>
      <c r="AA17" s="76">
        <v>17105</v>
      </c>
      <c r="AB17" s="76">
        <v>20940</v>
      </c>
    </row>
    <row r="18" spans="1:28" s="1" customFormat="1" ht="20.399999999999999" x14ac:dyDescent="0.35">
      <c r="A18" s="164" t="s">
        <v>14</v>
      </c>
      <c r="B18" s="76">
        <v>121</v>
      </c>
      <c r="C18" s="76">
        <v>28</v>
      </c>
      <c r="D18" s="76">
        <v>149</v>
      </c>
      <c r="E18" s="87">
        <v>0.53024911032028499</v>
      </c>
      <c r="F18" s="76">
        <v>75</v>
      </c>
      <c r="G18" s="76">
        <v>5</v>
      </c>
      <c r="H18" s="76">
        <v>80</v>
      </c>
      <c r="I18" s="87">
        <v>0.28469750889679701</v>
      </c>
      <c r="J18" s="76">
        <v>34</v>
      </c>
      <c r="K18" s="76">
        <v>6</v>
      </c>
      <c r="L18" s="76">
        <v>40</v>
      </c>
      <c r="M18" s="87">
        <v>0.14234875444839901</v>
      </c>
      <c r="N18" s="76">
        <v>9</v>
      </c>
      <c r="O18" s="76">
        <v>2</v>
      </c>
      <c r="P18" s="76">
        <v>11</v>
      </c>
      <c r="Q18" s="87">
        <v>3.91459074733096E-2</v>
      </c>
      <c r="R18" s="76">
        <v>0</v>
      </c>
      <c r="S18" s="76">
        <v>0</v>
      </c>
      <c r="T18" s="76">
        <v>0</v>
      </c>
      <c r="U18" s="87">
        <v>0</v>
      </c>
      <c r="V18" s="76">
        <v>1</v>
      </c>
      <c r="W18" s="76">
        <v>0</v>
      </c>
      <c r="X18" s="76">
        <v>1</v>
      </c>
      <c r="Y18" s="87">
        <v>3.5587188612099599E-3</v>
      </c>
      <c r="Z18" s="76">
        <v>240</v>
      </c>
      <c r="AA18" s="76">
        <v>41</v>
      </c>
      <c r="AB18" s="76">
        <v>281</v>
      </c>
    </row>
    <row r="19" spans="1:28" s="1" customFormat="1" ht="20.399999999999999" x14ac:dyDescent="0.35">
      <c r="A19" s="164" t="s">
        <v>15</v>
      </c>
      <c r="B19" s="76">
        <v>308</v>
      </c>
      <c r="C19" s="76">
        <v>134</v>
      </c>
      <c r="D19" s="76">
        <v>442</v>
      </c>
      <c r="E19" s="87">
        <v>0.33792048929663598</v>
      </c>
      <c r="F19" s="76">
        <v>219</v>
      </c>
      <c r="G19" s="76">
        <v>101</v>
      </c>
      <c r="H19" s="76">
        <v>320</v>
      </c>
      <c r="I19" s="87">
        <v>0.24464831804281301</v>
      </c>
      <c r="J19" s="76">
        <v>246</v>
      </c>
      <c r="K19" s="76">
        <v>112</v>
      </c>
      <c r="L19" s="76">
        <v>358</v>
      </c>
      <c r="M19" s="87">
        <v>0.273700305810398</v>
      </c>
      <c r="N19" s="76">
        <v>142</v>
      </c>
      <c r="O19" s="76">
        <v>36</v>
      </c>
      <c r="P19" s="76">
        <v>178</v>
      </c>
      <c r="Q19" s="87">
        <v>0.13608562691131501</v>
      </c>
      <c r="R19" s="76">
        <v>7</v>
      </c>
      <c r="S19" s="76">
        <v>1</v>
      </c>
      <c r="T19" s="76">
        <v>8</v>
      </c>
      <c r="U19" s="87">
        <v>6.1162079510703399E-3</v>
      </c>
      <c r="V19" s="76">
        <v>2</v>
      </c>
      <c r="W19" s="76">
        <v>0</v>
      </c>
      <c r="X19" s="76">
        <v>2</v>
      </c>
      <c r="Y19" s="87">
        <v>1.52905198776758E-3</v>
      </c>
      <c r="Z19" s="76">
        <v>924</v>
      </c>
      <c r="AA19" s="76">
        <v>384</v>
      </c>
      <c r="AB19" s="76">
        <v>1308</v>
      </c>
    </row>
    <row r="20" spans="1:28" s="1" customFormat="1" ht="20.399999999999999" x14ac:dyDescent="0.35">
      <c r="A20" s="164" t="s">
        <v>16</v>
      </c>
      <c r="B20" s="76">
        <v>14357</v>
      </c>
      <c r="C20" s="76">
        <v>26405</v>
      </c>
      <c r="D20" s="76">
        <v>40762</v>
      </c>
      <c r="E20" s="87">
        <v>0.34443655783140698</v>
      </c>
      <c r="F20" s="76">
        <v>8145</v>
      </c>
      <c r="G20" s="76">
        <v>18516</v>
      </c>
      <c r="H20" s="76">
        <v>26661</v>
      </c>
      <c r="I20" s="87">
        <v>0.22528391806935699</v>
      </c>
      <c r="J20" s="76">
        <v>7947</v>
      </c>
      <c r="K20" s="76">
        <v>18198</v>
      </c>
      <c r="L20" s="76">
        <v>26145</v>
      </c>
      <c r="M20" s="87">
        <v>0.220923747718516</v>
      </c>
      <c r="N20" s="76">
        <v>9184</v>
      </c>
      <c r="O20" s="76">
        <v>11011</v>
      </c>
      <c r="P20" s="76">
        <v>20195</v>
      </c>
      <c r="Q20" s="87">
        <v>0.17064658960319101</v>
      </c>
      <c r="R20" s="76">
        <v>1727</v>
      </c>
      <c r="S20" s="76">
        <v>1850</v>
      </c>
      <c r="T20" s="76">
        <v>3577</v>
      </c>
      <c r="U20" s="87">
        <v>3.02254444669776E-2</v>
      </c>
      <c r="V20" s="76">
        <v>568</v>
      </c>
      <c r="W20" s="76">
        <v>436</v>
      </c>
      <c r="X20" s="76">
        <v>1004</v>
      </c>
      <c r="Y20" s="87">
        <v>8.4837423105522895E-3</v>
      </c>
      <c r="Z20" s="76">
        <v>41928</v>
      </c>
      <c r="AA20" s="76">
        <v>76416</v>
      </c>
      <c r="AB20" s="76">
        <v>118344</v>
      </c>
    </row>
    <row r="21" spans="1:28" s="1" customFormat="1" ht="20.399999999999999" x14ac:dyDescent="0.35">
      <c r="A21" s="164" t="s">
        <v>17</v>
      </c>
      <c r="B21" s="76">
        <v>62</v>
      </c>
      <c r="C21" s="76">
        <v>55</v>
      </c>
      <c r="D21" s="76">
        <v>117</v>
      </c>
      <c r="E21" s="87">
        <v>0.16666666666666699</v>
      </c>
      <c r="F21" s="76">
        <v>84</v>
      </c>
      <c r="G21" s="76">
        <v>69</v>
      </c>
      <c r="H21" s="76">
        <v>153</v>
      </c>
      <c r="I21" s="87">
        <v>0.21794871794871801</v>
      </c>
      <c r="J21" s="76">
        <v>123</v>
      </c>
      <c r="K21" s="76">
        <v>108</v>
      </c>
      <c r="L21" s="76">
        <v>231</v>
      </c>
      <c r="M21" s="87">
        <v>0.329059829059829</v>
      </c>
      <c r="N21" s="76">
        <v>91</v>
      </c>
      <c r="O21" s="76">
        <v>91</v>
      </c>
      <c r="P21" s="76">
        <v>182</v>
      </c>
      <c r="Q21" s="87">
        <v>0.25925925925925902</v>
      </c>
      <c r="R21" s="76">
        <v>8</v>
      </c>
      <c r="S21" s="76">
        <v>7</v>
      </c>
      <c r="T21" s="76">
        <v>15</v>
      </c>
      <c r="U21" s="87">
        <v>2.1367521367521399E-2</v>
      </c>
      <c r="V21" s="76">
        <v>2</v>
      </c>
      <c r="W21" s="76">
        <v>2</v>
      </c>
      <c r="X21" s="76">
        <v>4</v>
      </c>
      <c r="Y21" s="87">
        <v>5.6980056980057E-3</v>
      </c>
      <c r="Z21" s="76">
        <v>370</v>
      </c>
      <c r="AA21" s="76">
        <v>332</v>
      </c>
      <c r="AB21" s="76">
        <v>702</v>
      </c>
    </row>
    <row r="22" spans="1:28" s="1" customFormat="1" ht="20.399999999999999" x14ac:dyDescent="0.35">
      <c r="A22" s="164" t="s">
        <v>18</v>
      </c>
      <c r="B22" s="76">
        <v>4831</v>
      </c>
      <c r="C22" s="76">
        <v>11194</v>
      </c>
      <c r="D22" s="76">
        <v>16025</v>
      </c>
      <c r="E22" s="87">
        <v>0.25974131224066399</v>
      </c>
      <c r="F22" s="76">
        <v>2892</v>
      </c>
      <c r="G22" s="76">
        <v>7179</v>
      </c>
      <c r="H22" s="76">
        <v>10071</v>
      </c>
      <c r="I22" s="87">
        <v>0.16323586618257299</v>
      </c>
      <c r="J22" s="76">
        <v>3403</v>
      </c>
      <c r="K22" s="76">
        <v>10537</v>
      </c>
      <c r="L22" s="76">
        <v>13940</v>
      </c>
      <c r="M22" s="87">
        <v>0.22594657676348501</v>
      </c>
      <c r="N22" s="76">
        <v>4168</v>
      </c>
      <c r="O22" s="76">
        <v>12438</v>
      </c>
      <c r="P22" s="76">
        <v>16606</v>
      </c>
      <c r="Q22" s="87">
        <v>0.26915845435684699</v>
      </c>
      <c r="R22" s="76">
        <v>988</v>
      </c>
      <c r="S22" s="76">
        <v>3116</v>
      </c>
      <c r="T22" s="76">
        <v>4104</v>
      </c>
      <c r="U22" s="87">
        <v>6.6519709543568506E-2</v>
      </c>
      <c r="V22" s="76">
        <v>357</v>
      </c>
      <c r="W22" s="76">
        <v>593</v>
      </c>
      <c r="X22" s="76">
        <v>950</v>
      </c>
      <c r="Y22" s="87">
        <v>1.5398080912863101E-2</v>
      </c>
      <c r="Z22" s="76">
        <v>16639</v>
      </c>
      <c r="AA22" s="76">
        <v>45057</v>
      </c>
      <c r="AB22" s="76">
        <v>61696</v>
      </c>
    </row>
    <row r="23" spans="1:28" s="1" customFormat="1" ht="28.5" customHeight="1" x14ac:dyDescent="0.35">
      <c r="A23" s="164" t="s">
        <v>19</v>
      </c>
      <c r="B23" s="76">
        <v>219</v>
      </c>
      <c r="C23" s="76">
        <v>280</v>
      </c>
      <c r="D23" s="76">
        <v>499</v>
      </c>
      <c r="E23" s="87">
        <v>0.20619834710743801</v>
      </c>
      <c r="F23" s="76">
        <v>192</v>
      </c>
      <c r="G23" s="76">
        <v>258</v>
      </c>
      <c r="H23" s="76">
        <v>450</v>
      </c>
      <c r="I23" s="87">
        <v>0.18595041322313999</v>
      </c>
      <c r="J23" s="76">
        <v>298</v>
      </c>
      <c r="K23" s="76">
        <v>449</v>
      </c>
      <c r="L23" s="76">
        <v>747</v>
      </c>
      <c r="M23" s="87">
        <v>0.30867768595041301</v>
      </c>
      <c r="N23" s="76">
        <v>242</v>
      </c>
      <c r="O23" s="76">
        <v>392</v>
      </c>
      <c r="P23" s="76">
        <v>634</v>
      </c>
      <c r="Q23" s="87">
        <v>0.26198347107438003</v>
      </c>
      <c r="R23" s="76">
        <v>26</v>
      </c>
      <c r="S23" s="76">
        <v>43</v>
      </c>
      <c r="T23" s="76">
        <v>69</v>
      </c>
      <c r="U23" s="87">
        <v>2.85123966942149E-2</v>
      </c>
      <c r="V23" s="76">
        <v>5</v>
      </c>
      <c r="W23" s="76">
        <v>16</v>
      </c>
      <c r="X23" s="76">
        <v>21</v>
      </c>
      <c r="Y23" s="87">
        <v>8.6776859504132196E-3</v>
      </c>
      <c r="Z23" s="76">
        <v>982</v>
      </c>
      <c r="AA23" s="76">
        <v>1438</v>
      </c>
      <c r="AB23" s="76">
        <v>2420</v>
      </c>
    </row>
    <row r="24" spans="1:28" s="1" customFormat="1" ht="21" customHeight="1" x14ac:dyDescent="0.35">
      <c r="A24" s="164" t="s">
        <v>20</v>
      </c>
      <c r="B24" s="76">
        <v>236</v>
      </c>
      <c r="C24" s="76">
        <v>130</v>
      </c>
      <c r="D24" s="76">
        <v>366</v>
      </c>
      <c r="E24" s="87">
        <v>0.52360515021459197</v>
      </c>
      <c r="F24" s="76">
        <v>73</v>
      </c>
      <c r="G24" s="76">
        <v>20</v>
      </c>
      <c r="H24" s="76">
        <v>93</v>
      </c>
      <c r="I24" s="87">
        <v>0.13304721030042899</v>
      </c>
      <c r="J24" s="76">
        <v>37</v>
      </c>
      <c r="K24" s="76">
        <v>21</v>
      </c>
      <c r="L24" s="76">
        <v>58</v>
      </c>
      <c r="M24" s="87">
        <v>8.2975679542203196E-2</v>
      </c>
      <c r="N24" s="76">
        <v>79</v>
      </c>
      <c r="O24" s="76">
        <v>39</v>
      </c>
      <c r="P24" s="76">
        <v>118</v>
      </c>
      <c r="Q24" s="87">
        <v>0.16881258941344801</v>
      </c>
      <c r="R24" s="76">
        <v>25</v>
      </c>
      <c r="S24" s="76">
        <v>11</v>
      </c>
      <c r="T24" s="76">
        <v>36</v>
      </c>
      <c r="U24" s="87">
        <v>5.1502145922746802E-2</v>
      </c>
      <c r="V24" s="76">
        <v>18</v>
      </c>
      <c r="W24" s="76">
        <v>10</v>
      </c>
      <c r="X24" s="76">
        <v>28</v>
      </c>
      <c r="Y24" s="87">
        <v>4.0057224606580802E-2</v>
      </c>
      <c r="Z24" s="76">
        <v>468</v>
      </c>
      <c r="AA24" s="76">
        <v>231</v>
      </c>
      <c r="AB24" s="76">
        <v>699</v>
      </c>
    </row>
    <row r="25" spans="1:28" s="1" customFormat="1" ht="30.6" x14ac:dyDescent="0.35">
      <c r="A25" s="164" t="s">
        <v>297</v>
      </c>
      <c r="B25" s="76">
        <v>242</v>
      </c>
      <c r="C25" s="76">
        <v>969</v>
      </c>
      <c r="D25" s="76">
        <v>1211</v>
      </c>
      <c r="E25" s="87">
        <v>0.99670781893004101</v>
      </c>
      <c r="F25" s="76">
        <v>0</v>
      </c>
      <c r="G25" s="76">
        <v>4</v>
      </c>
      <c r="H25" s="76">
        <v>4</v>
      </c>
      <c r="I25" s="87">
        <v>3.2921810699588498E-3</v>
      </c>
      <c r="J25" s="76">
        <v>0</v>
      </c>
      <c r="K25" s="76">
        <v>0</v>
      </c>
      <c r="L25" s="76">
        <v>0</v>
      </c>
      <c r="M25" s="87">
        <v>0</v>
      </c>
      <c r="N25" s="76">
        <v>0</v>
      </c>
      <c r="O25" s="76">
        <v>0</v>
      </c>
      <c r="P25" s="76">
        <v>0</v>
      </c>
      <c r="Q25" s="87">
        <v>0</v>
      </c>
      <c r="R25" s="76">
        <v>0</v>
      </c>
      <c r="S25" s="76">
        <v>0</v>
      </c>
      <c r="T25" s="76">
        <v>0</v>
      </c>
      <c r="U25" s="87">
        <v>0</v>
      </c>
      <c r="V25" s="76">
        <v>0</v>
      </c>
      <c r="W25" s="76">
        <v>0</v>
      </c>
      <c r="X25" s="76">
        <v>0</v>
      </c>
      <c r="Y25" s="87">
        <v>0</v>
      </c>
      <c r="Z25" s="76">
        <v>242</v>
      </c>
      <c r="AA25" s="76">
        <v>973</v>
      </c>
      <c r="AB25" s="76">
        <v>1215</v>
      </c>
    </row>
    <row r="26" spans="1:28" s="1" customFormat="1" ht="18" customHeight="1" x14ac:dyDescent="0.4">
      <c r="A26" s="165" t="s">
        <v>0</v>
      </c>
      <c r="B26" s="166">
        <v>59673</v>
      </c>
      <c r="C26" s="166">
        <v>132555</v>
      </c>
      <c r="D26" s="166">
        <v>192228</v>
      </c>
      <c r="E26" s="167">
        <v>0.29036321836302498</v>
      </c>
      <c r="F26" s="166">
        <v>41185</v>
      </c>
      <c r="G26" s="166">
        <v>93321</v>
      </c>
      <c r="H26" s="166">
        <v>134506</v>
      </c>
      <c r="I26" s="167">
        <v>0.20317328926658501</v>
      </c>
      <c r="J26" s="166">
        <v>50390</v>
      </c>
      <c r="K26" s="166">
        <v>114218</v>
      </c>
      <c r="L26" s="166">
        <v>164608</v>
      </c>
      <c r="M26" s="167">
        <v>0.24864280254853999</v>
      </c>
      <c r="N26" s="166">
        <v>43950</v>
      </c>
      <c r="O26" s="166">
        <v>98151</v>
      </c>
      <c r="P26" s="166">
        <v>142101</v>
      </c>
      <c r="Q26" s="167">
        <v>0.214645648358222</v>
      </c>
      <c r="R26" s="166">
        <v>6119</v>
      </c>
      <c r="S26" s="166">
        <v>17899</v>
      </c>
      <c r="T26" s="166">
        <v>24018</v>
      </c>
      <c r="U26" s="167">
        <v>3.6279541891104002E-2</v>
      </c>
      <c r="V26" s="166">
        <v>2030</v>
      </c>
      <c r="W26" s="166">
        <v>2535</v>
      </c>
      <c r="X26" s="166">
        <v>4565</v>
      </c>
      <c r="Y26" s="167">
        <v>6.8954995725243398E-3</v>
      </c>
      <c r="Z26" s="166">
        <v>203347</v>
      </c>
      <c r="AA26" s="166">
        <v>458679</v>
      </c>
      <c r="AB26" s="166">
        <v>662026</v>
      </c>
    </row>
    <row r="27" spans="1:28" x14ac:dyDescent="0.4">
      <c r="A27" s="30" t="s">
        <v>69</v>
      </c>
    </row>
    <row r="28" spans="1:28" x14ac:dyDescent="0.4">
      <c r="A28" s="158" t="s">
        <v>283</v>
      </c>
    </row>
    <row r="30" spans="1:28" x14ac:dyDescent="0.4">
      <c r="A30" s="165" t="s">
        <v>0</v>
      </c>
    </row>
  </sheetData>
  <mergeCells count="8">
    <mergeCell ref="V3:Y3"/>
    <mergeCell ref="Z3:AB3"/>
    <mergeCell ref="A3:A4"/>
    <mergeCell ref="B3:E3"/>
    <mergeCell ref="F3:I3"/>
    <mergeCell ref="J3:M3"/>
    <mergeCell ref="N3:Q3"/>
    <mergeCell ref="R3:U3"/>
  </mergeCells>
  <pageMargins left="0.51181102362204722" right="0.51181102362204722" top="0.74803149606299213" bottom="0.74803149606299213" header="0.31496062992125984" footer="0.31496062992125984"/>
  <pageSetup paperSize="8" orientation="landscape"/>
  <headerFooter alignWithMargins="0">
    <oddFooter>&amp;RFonte: Tab.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"/>
  <sheetViews>
    <sheetView topLeftCell="R1" workbookViewId="0">
      <selection activeCell="R1" sqref="A1:IV65536"/>
    </sheetView>
  </sheetViews>
  <sheetFormatPr defaultColWidth="8.83203125" defaultRowHeight="12.3" x14ac:dyDescent="0.4"/>
  <cols>
    <col min="1" max="1" width="19.83203125" customWidth="1"/>
    <col min="2" max="28" width="6.44140625" customWidth="1"/>
  </cols>
  <sheetData>
    <row r="1" spans="1:28" s="1" customFormat="1" ht="29.25" customHeight="1" x14ac:dyDescent="0.4">
      <c r="A1" s="315" t="s">
        <v>306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</row>
    <row r="2" spans="1:28" s="1" customFormat="1" ht="35.25" customHeight="1" x14ac:dyDescent="0.4">
      <c r="A2" s="83"/>
    </row>
    <row r="3" spans="1:28" s="1" customFormat="1" ht="18.75" customHeight="1" x14ac:dyDescent="0.4">
      <c r="A3" s="349" t="s">
        <v>21</v>
      </c>
      <c r="B3" s="351" t="s">
        <v>70</v>
      </c>
      <c r="C3" s="352"/>
      <c r="D3" s="352"/>
      <c r="E3" s="352"/>
      <c r="F3" s="352" t="s">
        <v>73</v>
      </c>
      <c r="G3" s="352"/>
      <c r="H3" s="352"/>
      <c r="I3" s="352"/>
      <c r="J3" s="352" t="s">
        <v>74</v>
      </c>
      <c r="K3" s="352"/>
      <c r="L3" s="352"/>
      <c r="M3" s="352"/>
      <c r="N3" s="352" t="s">
        <v>75</v>
      </c>
      <c r="O3" s="352"/>
      <c r="P3" s="352"/>
      <c r="Q3" s="352"/>
      <c r="R3" s="352" t="s">
        <v>76</v>
      </c>
      <c r="S3" s="352"/>
      <c r="T3" s="352"/>
      <c r="U3" s="352"/>
      <c r="V3" s="352" t="s">
        <v>71</v>
      </c>
      <c r="W3" s="352"/>
      <c r="X3" s="352"/>
      <c r="Y3" s="352"/>
      <c r="Z3" s="352" t="s">
        <v>28</v>
      </c>
      <c r="AA3" s="352"/>
      <c r="AB3" s="352"/>
    </row>
    <row r="4" spans="1:28" s="1" customFormat="1" ht="13.5" customHeight="1" x14ac:dyDescent="0.4">
      <c r="A4" s="350"/>
      <c r="B4" s="84" t="s">
        <v>26</v>
      </c>
      <c r="C4" s="85" t="s">
        <v>27</v>
      </c>
      <c r="D4" s="85" t="s">
        <v>28</v>
      </c>
      <c r="E4" s="85" t="s">
        <v>97</v>
      </c>
      <c r="F4" s="85" t="s">
        <v>26</v>
      </c>
      <c r="G4" s="85" t="s">
        <v>27</v>
      </c>
      <c r="H4" s="85" t="s">
        <v>28</v>
      </c>
      <c r="I4" s="85" t="s">
        <v>97</v>
      </c>
      <c r="J4" s="85" t="s">
        <v>26</v>
      </c>
      <c r="K4" s="85" t="s">
        <v>27</v>
      </c>
      <c r="L4" s="85" t="s">
        <v>28</v>
      </c>
      <c r="M4" s="85" t="s">
        <v>97</v>
      </c>
      <c r="N4" s="85" t="s">
        <v>26</v>
      </c>
      <c r="O4" s="85" t="s">
        <v>27</v>
      </c>
      <c r="P4" s="85" t="s">
        <v>28</v>
      </c>
      <c r="Q4" s="85" t="s">
        <v>97</v>
      </c>
      <c r="R4" s="85" t="s">
        <v>26</v>
      </c>
      <c r="S4" s="85" t="s">
        <v>27</v>
      </c>
      <c r="T4" s="85" t="s">
        <v>28</v>
      </c>
      <c r="U4" s="85" t="s">
        <v>97</v>
      </c>
      <c r="V4" s="85" t="s">
        <v>26</v>
      </c>
      <c r="W4" s="85" t="s">
        <v>27</v>
      </c>
      <c r="X4" s="85" t="s">
        <v>28</v>
      </c>
      <c r="Y4" s="85" t="s">
        <v>97</v>
      </c>
      <c r="Z4" s="85" t="s">
        <v>26</v>
      </c>
      <c r="AA4" s="85" t="s">
        <v>27</v>
      </c>
      <c r="AB4" s="85" t="s">
        <v>28</v>
      </c>
    </row>
    <row r="5" spans="1:28" s="1" customFormat="1" ht="18.75" customHeight="1" x14ac:dyDescent="0.3">
      <c r="A5" s="86" t="s">
        <v>1</v>
      </c>
      <c r="B5" s="76">
        <v>301</v>
      </c>
      <c r="C5" s="76">
        <v>370</v>
      </c>
      <c r="D5" s="76">
        <v>671</v>
      </c>
      <c r="E5" s="87">
        <v>6.2613726496524103E-3</v>
      </c>
      <c r="F5" s="76">
        <v>8382</v>
      </c>
      <c r="G5" s="76">
        <v>13560</v>
      </c>
      <c r="H5" s="76">
        <v>21942</v>
      </c>
      <c r="I5" s="87">
        <v>0.20474968506508701</v>
      </c>
      <c r="J5" s="76">
        <v>10754</v>
      </c>
      <c r="K5" s="76">
        <v>19340</v>
      </c>
      <c r="L5" s="76">
        <v>30094</v>
      </c>
      <c r="M5" s="87">
        <v>0.28081929734521499</v>
      </c>
      <c r="N5" s="76">
        <v>13408</v>
      </c>
      <c r="O5" s="76">
        <v>13679</v>
      </c>
      <c r="P5" s="76">
        <v>27087</v>
      </c>
      <c r="Q5" s="87">
        <v>0.252759762982317</v>
      </c>
      <c r="R5" s="76">
        <v>11371</v>
      </c>
      <c r="S5" s="76">
        <v>6640</v>
      </c>
      <c r="T5" s="76">
        <v>18011</v>
      </c>
      <c r="U5" s="87">
        <v>0.168067932627257</v>
      </c>
      <c r="V5" s="76">
        <v>6684</v>
      </c>
      <c r="W5" s="76">
        <v>2676</v>
      </c>
      <c r="X5" s="76">
        <v>9360</v>
      </c>
      <c r="Y5" s="87">
        <v>8.7341949330471694E-2</v>
      </c>
      <c r="Z5" s="76">
        <v>50900</v>
      </c>
      <c r="AA5" s="76">
        <v>56265</v>
      </c>
      <c r="AB5" s="76">
        <v>107165</v>
      </c>
    </row>
    <row r="6" spans="1:28" s="1" customFormat="1" ht="18.75" customHeight="1" x14ac:dyDescent="0.3">
      <c r="A6" s="88" t="s">
        <v>2</v>
      </c>
      <c r="B6" s="76">
        <v>41</v>
      </c>
      <c r="C6" s="76">
        <v>25</v>
      </c>
      <c r="D6" s="76">
        <v>66</v>
      </c>
      <c r="E6" s="87">
        <v>1.4559894109861001E-2</v>
      </c>
      <c r="F6" s="76">
        <v>274</v>
      </c>
      <c r="G6" s="76">
        <v>446</v>
      </c>
      <c r="H6" s="76">
        <v>720</v>
      </c>
      <c r="I6" s="87">
        <v>0.15883520847121099</v>
      </c>
      <c r="J6" s="76">
        <v>398</v>
      </c>
      <c r="K6" s="76">
        <v>445</v>
      </c>
      <c r="L6" s="76">
        <v>843</v>
      </c>
      <c r="M6" s="87">
        <v>0.18596955658504299</v>
      </c>
      <c r="N6" s="76">
        <v>637</v>
      </c>
      <c r="O6" s="76">
        <v>371</v>
      </c>
      <c r="P6" s="76">
        <v>1008</v>
      </c>
      <c r="Q6" s="87">
        <v>0.22236929185969601</v>
      </c>
      <c r="R6" s="76">
        <v>1166</v>
      </c>
      <c r="S6" s="76">
        <v>271</v>
      </c>
      <c r="T6" s="76">
        <v>1437</v>
      </c>
      <c r="U6" s="87">
        <v>0.31700860357379201</v>
      </c>
      <c r="V6" s="76">
        <v>417</v>
      </c>
      <c r="W6" s="76">
        <v>42</v>
      </c>
      <c r="X6" s="76">
        <v>459</v>
      </c>
      <c r="Y6" s="87">
        <v>0.10125744540039699</v>
      </c>
      <c r="Z6" s="76">
        <v>2933</v>
      </c>
      <c r="AA6" s="76">
        <v>1600</v>
      </c>
      <c r="AB6" s="76">
        <v>4533</v>
      </c>
    </row>
    <row r="7" spans="1:28" s="1" customFormat="1" ht="18.75" customHeight="1" x14ac:dyDescent="0.3">
      <c r="A7" s="88" t="s">
        <v>3</v>
      </c>
      <c r="B7" s="76">
        <v>0</v>
      </c>
      <c r="C7" s="76">
        <v>0</v>
      </c>
      <c r="D7" s="76">
        <v>0</v>
      </c>
      <c r="E7" s="87">
        <v>0</v>
      </c>
      <c r="F7" s="76">
        <v>13</v>
      </c>
      <c r="G7" s="76">
        <v>17</v>
      </c>
      <c r="H7" s="76">
        <v>30</v>
      </c>
      <c r="I7" s="87">
        <v>0.21126760563380301</v>
      </c>
      <c r="J7" s="76">
        <v>22</v>
      </c>
      <c r="K7" s="76">
        <v>16</v>
      </c>
      <c r="L7" s="76">
        <v>38</v>
      </c>
      <c r="M7" s="87">
        <v>0.26760563380281699</v>
      </c>
      <c r="N7" s="76">
        <v>33</v>
      </c>
      <c r="O7" s="76">
        <v>12</v>
      </c>
      <c r="P7" s="76">
        <v>45</v>
      </c>
      <c r="Q7" s="87">
        <v>0.31690140845070403</v>
      </c>
      <c r="R7" s="76">
        <v>15</v>
      </c>
      <c r="S7" s="76">
        <v>3</v>
      </c>
      <c r="T7" s="76">
        <v>18</v>
      </c>
      <c r="U7" s="87">
        <v>0.12676056338028199</v>
      </c>
      <c r="V7" s="76">
        <v>10</v>
      </c>
      <c r="W7" s="76">
        <v>1</v>
      </c>
      <c r="X7" s="76">
        <v>11</v>
      </c>
      <c r="Y7" s="87">
        <v>7.7464788732394402E-2</v>
      </c>
      <c r="Z7" s="76">
        <v>93</v>
      </c>
      <c r="AA7" s="76">
        <v>49</v>
      </c>
      <c r="AB7" s="76">
        <v>142</v>
      </c>
    </row>
    <row r="8" spans="1:28" s="1" customFormat="1" ht="18.75" customHeight="1" x14ac:dyDescent="0.3">
      <c r="A8" s="88" t="s">
        <v>4</v>
      </c>
      <c r="B8" s="76">
        <v>6</v>
      </c>
      <c r="C8" s="76">
        <v>39</v>
      </c>
      <c r="D8" s="76">
        <v>45</v>
      </c>
      <c r="E8" s="87">
        <v>1.4040561622464901E-2</v>
      </c>
      <c r="F8" s="76">
        <v>142</v>
      </c>
      <c r="G8" s="76">
        <v>562</v>
      </c>
      <c r="H8" s="76">
        <v>704</v>
      </c>
      <c r="I8" s="87">
        <v>0.21965678627145099</v>
      </c>
      <c r="J8" s="76">
        <v>187</v>
      </c>
      <c r="K8" s="76">
        <v>893</v>
      </c>
      <c r="L8" s="76">
        <v>1080</v>
      </c>
      <c r="M8" s="87">
        <v>0.33697347893915802</v>
      </c>
      <c r="N8" s="76">
        <v>195</v>
      </c>
      <c r="O8" s="76">
        <v>728</v>
      </c>
      <c r="P8" s="76">
        <v>923</v>
      </c>
      <c r="Q8" s="87">
        <v>0.28798751950078</v>
      </c>
      <c r="R8" s="76">
        <v>85</v>
      </c>
      <c r="S8" s="76">
        <v>257</v>
      </c>
      <c r="T8" s="76">
        <v>342</v>
      </c>
      <c r="U8" s="87">
        <v>0.10670826833073301</v>
      </c>
      <c r="V8" s="76">
        <v>30</v>
      </c>
      <c r="W8" s="76">
        <v>81</v>
      </c>
      <c r="X8" s="76">
        <v>111</v>
      </c>
      <c r="Y8" s="87">
        <v>3.4633385335413401E-2</v>
      </c>
      <c r="Z8" s="76">
        <v>645</v>
      </c>
      <c r="AA8" s="76">
        <v>2560</v>
      </c>
      <c r="AB8" s="76">
        <v>3205</v>
      </c>
    </row>
    <row r="9" spans="1:28" s="1" customFormat="1" ht="18.75" customHeight="1" x14ac:dyDescent="0.3">
      <c r="A9" s="88" t="s">
        <v>5</v>
      </c>
      <c r="B9" s="76">
        <v>5</v>
      </c>
      <c r="C9" s="76">
        <v>9</v>
      </c>
      <c r="D9" s="76">
        <v>14</v>
      </c>
      <c r="E9" s="87">
        <v>3.4465780403742001E-3</v>
      </c>
      <c r="F9" s="76">
        <v>99</v>
      </c>
      <c r="G9" s="76">
        <v>403</v>
      </c>
      <c r="H9" s="76">
        <v>502</v>
      </c>
      <c r="I9" s="87">
        <v>0.12358444116198899</v>
      </c>
      <c r="J9" s="76">
        <v>187</v>
      </c>
      <c r="K9" s="76">
        <v>967</v>
      </c>
      <c r="L9" s="76">
        <v>1154</v>
      </c>
      <c r="M9" s="87">
        <v>0.28409650418513099</v>
      </c>
      <c r="N9" s="76">
        <v>174</v>
      </c>
      <c r="O9" s="76">
        <v>1120</v>
      </c>
      <c r="P9" s="76">
        <v>1294</v>
      </c>
      <c r="Q9" s="87">
        <v>0.31856228458887298</v>
      </c>
      <c r="R9" s="76">
        <v>140</v>
      </c>
      <c r="S9" s="76">
        <v>590</v>
      </c>
      <c r="T9" s="76">
        <v>730</v>
      </c>
      <c r="U9" s="87">
        <v>0.17971442639094001</v>
      </c>
      <c r="V9" s="76">
        <v>97</v>
      </c>
      <c r="W9" s="76">
        <v>271</v>
      </c>
      <c r="X9" s="76">
        <v>368</v>
      </c>
      <c r="Y9" s="87">
        <v>9.0595765632693295E-2</v>
      </c>
      <c r="Z9" s="76">
        <v>702</v>
      </c>
      <c r="AA9" s="76">
        <v>3360</v>
      </c>
      <c r="AB9" s="76">
        <v>4062</v>
      </c>
    </row>
    <row r="10" spans="1:28" s="1" customFormat="1" ht="18.75" customHeight="1" x14ac:dyDescent="0.3">
      <c r="A10" s="88" t="s">
        <v>6</v>
      </c>
      <c r="B10" s="76">
        <v>1</v>
      </c>
      <c r="C10" s="76">
        <v>0</v>
      </c>
      <c r="D10" s="76">
        <v>1</v>
      </c>
      <c r="E10" s="87">
        <v>5.9880239520958096E-3</v>
      </c>
      <c r="F10" s="76">
        <v>0</v>
      </c>
      <c r="G10" s="76">
        <v>4</v>
      </c>
      <c r="H10" s="76">
        <v>4</v>
      </c>
      <c r="I10" s="87">
        <v>2.39520958083832E-2</v>
      </c>
      <c r="J10" s="76">
        <v>15</v>
      </c>
      <c r="K10" s="76">
        <v>21</v>
      </c>
      <c r="L10" s="76">
        <v>36</v>
      </c>
      <c r="M10" s="87">
        <v>0.215568862275449</v>
      </c>
      <c r="N10" s="76">
        <v>21</v>
      </c>
      <c r="O10" s="76">
        <v>33</v>
      </c>
      <c r="P10" s="76">
        <v>54</v>
      </c>
      <c r="Q10" s="87">
        <v>0.32335329341317398</v>
      </c>
      <c r="R10" s="76">
        <v>27</v>
      </c>
      <c r="S10" s="76">
        <v>30</v>
      </c>
      <c r="T10" s="76">
        <v>57</v>
      </c>
      <c r="U10" s="87">
        <v>0.34131736526946099</v>
      </c>
      <c r="V10" s="76">
        <v>12</v>
      </c>
      <c r="W10" s="76">
        <v>3</v>
      </c>
      <c r="X10" s="76">
        <v>15</v>
      </c>
      <c r="Y10" s="87">
        <v>8.9820359281437098E-2</v>
      </c>
      <c r="Z10" s="76">
        <v>76</v>
      </c>
      <c r="AA10" s="76">
        <v>91</v>
      </c>
      <c r="AB10" s="76">
        <v>167</v>
      </c>
    </row>
    <row r="11" spans="1:28" s="1" customFormat="1" ht="18.75" customHeight="1" x14ac:dyDescent="0.3">
      <c r="A11" s="88" t="s">
        <v>7</v>
      </c>
      <c r="B11" s="76">
        <v>5</v>
      </c>
      <c r="C11" s="76">
        <v>6</v>
      </c>
      <c r="D11" s="76">
        <v>11</v>
      </c>
      <c r="E11" s="87">
        <v>1.48648648648649E-2</v>
      </c>
      <c r="F11" s="76">
        <v>64</v>
      </c>
      <c r="G11" s="76">
        <v>88</v>
      </c>
      <c r="H11" s="76">
        <v>152</v>
      </c>
      <c r="I11" s="87">
        <v>0.205405405405405</v>
      </c>
      <c r="J11" s="76">
        <v>91</v>
      </c>
      <c r="K11" s="76">
        <v>157</v>
      </c>
      <c r="L11" s="76">
        <v>248</v>
      </c>
      <c r="M11" s="87">
        <v>0.33513513513513499</v>
      </c>
      <c r="N11" s="76">
        <v>104</v>
      </c>
      <c r="O11" s="76">
        <v>139</v>
      </c>
      <c r="P11" s="76">
        <v>243</v>
      </c>
      <c r="Q11" s="87">
        <v>0.32837837837837802</v>
      </c>
      <c r="R11" s="76">
        <v>46</v>
      </c>
      <c r="S11" s="76">
        <v>30</v>
      </c>
      <c r="T11" s="76">
        <v>76</v>
      </c>
      <c r="U11" s="87">
        <v>0.102702702702703</v>
      </c>
      <c r="V11" s="76">
        <v>8</v>
      </c>
      <c r="W11" s="76">
        <v>2</v>
      </c>
      <c r="X11" s="76">
        <v>10</v>
      </c>
      <c r="Y11" s="87">
        <v>1.35135135135135E-2</v>
      </c>
      <c r="Z11" s="76">
        <v>318</v>
      </c>
      <c r="AA11" s="76">
        <v>422</v>
      </c>
      <c r="AB11" s="76">
        <v>740</v>
      </c>
    </row>
    <row r="12" spans="1:28" s="1" customFormat="1" ht="18.75" customHeight="1" x14ac:dyDescent="0.3">
      <c r="A12" s="88" t="s">
        <v>8</v>
      </c>
      <c r="B12" s="76">
        <v>3</v>
      </c>
      <c r="C12" s="76">
        <v>23</v>
      </c>
      <c r="D12" s="76">
        <v>26</v>
      </c>
      <c r="E12" s="87">
        <v>4.9149338374291102E-3</v>
      </c>
      <c r="F12" s="76">
        <v>55</v>
      </c>
      <c r="G12" s="76">
        <v>456</v>
      </c>
      <c r="H12" s="76">
        <v>511</v>
      </c>
      <c r="I12" s="87">
        <v>9.6597353497164501E-2</v>
      </c>
      <c r="J12" s="76">
        <v>201</v>
      </c>
      <c r="K12" s="76">
        <v>1448</v>
      </c>
      <c r="L12" s="76">
        <v>1649</v>
      </c>
      <c r="M12" s="87">
        <v>0.31172022684310002</v>
      </c>
      <c r="N12" s="76">
        <v>282</v>
      </c>
      <c r="O12" s="76">
        <v>1362</v>
      </c>
      <c r="P12" s="76">
        <v>1644</v>
      </c>
      <c r="Q12" s="87">
        <v>0.31077504725897898</v>
      </c>
      <c r="R12" s="76">
        <v>269</v>
      </c>
      <c r="S12" s="76">
        <v>724</v>
      </c>
      <c r="T12" s="76">
        <v>993</v>
      </c>
      <c r="U12" s="87">
        <v>0.187712665406427</v>
      </c>
      <c r="V12" s="76">
        <v>167</v>
      </c>
      <c r="W12" s="76">
        <v>300</v>
      </c>
      <c r="X12" s="76">
        <v>467</v>
      </c>
      <c r="Y12" s="87">
        <v>8.8279773156899805E-2</v>
      </c>
      <c r="Z12" s="76">
        <v>977</v>
      </c>
      <c r="AA12" s="76">
        <v>4313</v>
      </c>
      <c r="AB12" s="76">
        <v>5290</v>
      </c>
    </row>
    <row r="13" spans="1:28" s="1" customFormat="1" ht="23.25" customHeight="1" x14ac:dyDescent="0.3">
      <c r="A13" s="88" t="s">
        <v>284</v>
      </c>
      <c r="B13" s="76">
        <v>2</v>
      </c>
      <c r="C13" s="76">
        <v>0</v>
      </c>
      <c r="D13" s="76">
        <v>2</v>
      </c>
      <c r="E13" s="87">
        <v>2.8943560057887101E-3</v>
      </c>
      <c r="F13" s="76">
        <v>11</v>
      </c>
      <c r="G13" s="76">
        <v>16</v>
      </c>
      <c r="H13" s="76">
        <v>27</v>
      </c>
      <c r="I13" s="87">
        <v>3.9073806078147602E-2</v>
      </c>
      <c r="J13" s="76">
        <v>56</v>
      </c>
      <c r="K13" s="76">
        <v>47</v>
      </c>
      <c r="L13" s="76">
        <v>103</v>
      </c>
      <c r="M13" s="87">
        <v>0.14905933429811899</v>
      </c>
      <c r="N13" s="76">
        <v>147</v>
      </c>
      <c r="O13" s="76">
        <v>246</v>
      </c>
      <c r="P13" s="76">
        <v>393</v>
      </c>
      <c r="Q13" s="87">
        <v>0.56874095513748202</v>
      </c>
      <c r="R13" s="76">
        <v>54</v>
      </c>
      <c r="S13" s="76">
        <v>90</v>
      </c>
      <c r="T13" s="76">
        <v>144</v>
      </c>
      <c r="U13" s="87">
        <v>0.20839363241678699</v>
      </c>
      <c r="V13" s="76">
        <v>15</v>
      </c>
      <c r="W13" s="76">
        <v>7</v>
      </c>
      <c r="X13" s="76">
        <v>22</v>
      </c>
      <c r="Y13" s="87">
        <v>3.1837916063675802E-2</v>
      </c>
      <c r="Z13" s="76">
        <v>285</v>
      </c>
      <c r="AA13" s="76">
        <v>406</v>
      </c>
      <c r="AB13" s="76">
        <v>691</v>
      </c>
    </row>
    <row r="14" spans="1:28" s="1" customFormat="1" ht="19.5" customHeight="1" x14ac:dyDescent="0.3">
      <c r="A14" s="88" t="s">
        <v>10</v>
      </c>
      <c r="B14" s="76">
        <v>4748</v>
      </c>
      <c r="C14" s="76">
        <v>20698</v>
      </c>
      <c r="D14" s="76">
        <v>25446</v>
      </c>
      <c r="E14" s="87">
        <v>9.0222524784070099E-2</v>
      </c>
      <c r="F14" s="76">
        <v>13704</v>
      </c>
      <c r="G14" s="76">
        <v>40662</v>
      </c>
      <c r="H14" s="76">
        <v>54366</v>
      </c>
      <c r="I14" s="87">
        <v>0.192762626047739</v>
      </c>
      <c r="J14" s="76">
        <v>14302</v>
      </c>
      <c r="K14" s="76">
        <v>48651</v>
      </c>
      <c r="L14" s="76">
        <v>62953</v>
      </c>
      <c r="M14" s="87">
        <v>0.22320909387454099</v>
      </c>
      <c r="N14" s="76">
        <v>23623</v>
      </c>
      <c r="O14" s="76">
        <v>91307</v>
      </c>
      <c r="P14" s="76">
        <v>114930</v>
      </c>
      <c r="Q14" s="87">
        <v>0.40750117006339598</v>
      </c>
      <c r="R14" s="76">
        <v>5868</v>
      </c>
      <c r="S14" s="76">
        <v>16172</v>
      </c>
      <c r="T14" s="76">
        <v>22040</v>
      </c>
      <c r="U14" s="87">
        <v>7.8146052277014294E-2</v>
      </c>
      <c r="V14" s="76">
        <v>766</v>
      </c>
      <c r="W14" s="76">
        <v>1535</v>
      </c>
      <c r="X14" s="76">
        <v>2301</v>
      </c>
      <c r="Y14" s="87">
        <v>8.1585329532400108E-3</v>
      </c>
      <c r="Z14" s="76">
        <v>63011</v>
      </c>
      <c r="AA14" s="76">
        <v>219025</v>
      </c>
      <c r="AB14" s="76">
        <v>282036</v>
      </c>
    </row>
    <row r="15" spans="1:28" s="1" customFormat="1" ht="19.5" customHeight="1" x14ac:dyDescent="0.3">
      <c r="A15" s="88" t="s">
        <v>11</v>
      </c>
      <c r="B15" s="76">
        <v>1056</v>
      </c>
      <c r="C15" s="76">
        <v>2427</v>
      </c>
      <c r="D15" s="76">
        <v>3483</v>
      </c>
      <c r="E15" s="87">
        <v>9.4359557867360194E-2</v>
      </c>
      <c r="F15" s="76">
        <v>3516</v>
      </c>
      <c r="G15" s="76">
        <v>5651</v>
      </c>
      <c r="H15" s="76">
        <v>9167</v>
      </c>
      <c r="I15" s="87">
        <v>0.24834742089293499</v>
      </c>
      <c r="J15" s="76">
        <v>2494</v>
      </c>
      <c r="K15" s="76">
        <v>4871</v>
      </c>
      <c r="L15" s="76">
        <v>7365</v>
      </c>
      <c r="M15" s="87">
        <v>0.19952860858257501</v>
      </c>
      <c r="N15" s="76">
        <v>3710</v>
      </c>
      <c r="O15" s="76">
        <v>8344</v>
      </c>
      <c r="P15" s="76">
        <v>12054</v>
      </c>
      <c r="Q15" s="87">
        <v>0.32656046814044198</v>
      </c>
      <c r="R15" s="76">
        <v>1812</v>
      </c>
      <c r="S15" s="76">
        <v>2404</v>
      </c>
      <c r="T15" s="76">
        <v>4216</v>
      </c>
      <c r="U15" s="87">
        <v>0.114217598612917</v>
      </c>
      <c r="V15" s="76">
        <v>348</v>
      </c>
      <c r="W15" s="76">
        <v>279</v>
      </c>
      <c r="X15" s="76">
        <v>627</v>
      </c>
      <c r="Y15" s="87">
        <v>1.69863459037711E-2</v>
      </c>
      <c r="Z15" s="76">
        <v>12936</v>
      </c>
      <c r="AA15" s="76">
        <v>23976</v>
      </c>
      <c r="AB15" s="76">
        <v>36912</v>
      </c>
    </row>
    <row r="16" spans="1:28" s="1" customFormat="1" ht="21" customHeight="1" x14ac:dyDescent="0.3">
      <c r="A16" s="88" t="s">
        <v>12</v>
      </c>
      <c r="B16" s="76">
        <v>421</v>
      </c>
      <c r="C16" s="76">
        <v>813</v>
      </c>
      <c r="D16" s="76">
        <v>1234</v>
      </c>
      <c r="E16" s="87">
        <v>0.13019624393331899</v>
      </c>
      <c r="F16" s="76">
        <v>851</v>
      </c>
      <c r="G16" s="76">
        <v>1287</v>
      </c>
      <c r="H16" s="76">
        <v>2138</v>
      </c>
      <c r="I16" s="87">
        <v>0.22557501582612399</v>
      </c>
      <c r="J16" s="76">
        <v>512</v>
      </c>
      <c r="K16" s="76">
        <v>409</v>
      </c>
      <c r="L16" s="76">
        <v>921</v>
      </c>
      <c r="M16" s="87">
        <v>9.7172399240346097E-2</v>
      </c>
      <c r="N16" s="76">
        <v>1862</v>
      </c>
      <c r="O16" s="76">
        <v>1631</v>
      </c>
      <c r="P16" s="76">
        <v>3493</v>
      </c>
      <c r="Q16" s="87">
        <v>0.36853766617429801</v>
      </c>
      <c r="R16" s="76">
        <v>1045</v>
      </c>
      <c r="S16" s="76">
        <v>461</v>
      </c>
      <c r="T16" s="76">
        <v>1506</v>
      </c>
      <c r="U16" s="87">
        <v>0.15889428149398599</v>
      </c>
      <c r="V16" s="76">
        <v>152</v>
      </c>
      <c r="W16" s="76">
        <v>34</v>
      </c>
      <c r="X16" s="76">
        <v>186</v>
      </c>
      <c r="Y16" s="87">
        <v>1.9624393331926601E-2</v>
      </c>
      <c r="Z16" s="76">
        <v>4843</v>
      </c>
      <c r="AA16" s="76">
        <v>4635</v>
      </c>
      <c r="AB16" s="76">
        <v>9478</v>
      </c>
    </row>
    <row r="17" spans="1:28" s="1" customFormat="1" ht="23.25" customHeight="1" x14ac:dyDescent="0.3">
      <c r="A17" s="88" t="s">
        <v>13</v>
      </c>
      <c r="B17" s="76">
        <v>282</v>
      </c>
      <c r="C17" s="76">
        <v>1415</v>
      </c>
      <c r="D17" s="76">
        <v>1697</v>
      </c>
      <c r="E17" s="87">
        <v>8.1041069723018194E-2</v>
      </c>
      <c r="F17" s="76">
        <v>807</v>
      </c>
      <c r="G17" s="76">
        <v>3810</v>
      </c>
      <c r="H17" s="76">
        <v>4617</v>
      </c>
      <c r="I17" s="87">
        <v>0.22048710601719201</v>
      </c>
      <c r="J17" s="76">
        <v>743</v>
      </c>
      <c r="K17" s="76">
        <v>3624</v>
      </c>
      <c r="L17" s="76">
        <v>4367</v>
      </c>
      <c r="M17" s="87">
        <v>0.20854823304680001</v>
      </c>
      <c r="N17" s="76">
        <v>1318</v>
      </c>
      <c r="O17" s="76">
        <v>5948</v>
      </c>
      <c r="P17" s="76">
        <v>7266</v>
      </c>
      <c r="Q17" s="87">
        <v>0.346991404011461</v>
      </c>
      <c r="R17" s="76">
        <v>597</v>
      </c>
      <c r="S17" s="76">
        <v>2095</v>
      </c>
      <c r="T17" s="76">
        <v>2692</v>
      </c>
      <c r="U17" s="87">
        <v>0.12855778414517699</v>
      </c>
      <c r="V17" s="76">
        <v>88</v>
      </c>
      <c r="W17" s="76">
        <v>213</v>
      </c>
      <c r="X17" s="76">
        <v>301</v>
      </c>
      <c r="Y17" s="87">
        <v>1.4374403056351501E-2</v>
      </c>
      <c r="Z17" s="76">
        <v>3835</v>
      </c>
      <c r="AA17" s="76">
        <v>17105</v>
      </c>
      <c r="AB17" s="76">
        <v>20940</v>
      </c>
    </row>
    <row r="18" spans="1:28" s="1" customFormat="1" ht="23.25" customHeight="1" x14ac:dyDescent="0.3">
      <c r="A18" s="88" t="s">
        <v>14</v>
      </c>
      <c r="B18" s="76">
        <v>6</v>
      </c>
      <c r="C18" s="76">
        <v>2</v>
      </c>
      <c r="D18" s="76">
        <v>8</v>
      </c>
      <c r="E18" s="87">
        <v>2.84697508896797E-2</v>
      </c>
      <c r="F18" s="76">
        <v>14</v>
      </c>
      <c r="G18" s="76">
        <v>15</v>
      </c>
      <c r="H18" s="76">
        <v>29</v>
      </c>
      <c r="I18" s="87">
        <v>0.103202846975089</v>
      </c>
      <c r="J18" s="76">
        <v>51</v>
      </c>
      <c r="K18" s="76">
        <v>10</v>
      </c>
      <c r="L18" s="76">
        <v>61</v>
      </c>
      <c r="M18" s="87">
        <v>0.21708185053380799</v>
      </c>
      <c r="N18" s="76">
        <v>106</v>
      </c>
      <c r="O18" s="76">
        <v>10</v>
      </c>
      <c r="P18" s="76">
        <v>116</v>
      </c>
      <c r="Q18" s="87">
        <v>0.41281138790035599</v>
      </c>
      <c r="R18" s="76">
        <v>38</v>
      </c>
      <c r="S18" s="76">
        <v>4</v>
      </c>
      <c r="T18" s="76">
        <v>42</v>
      </c>
      <c r="U18" s="87">
        <v>0.149466192170819</v>
      </c>
      <c r="V18" s="76">
        <v>25</v>
      </c>
      <c r="W18" s="76">
        <v>0</v>
      </c>
      <c r="X18" s="76">
        <v>25</v>
      </c>
      <c r="Y18" s="87">
        <v>8.8967971530249101E-2</v>
      </c>
      <c r="Z18" s="76">
        <v>240</v>
      </c>
      <c r="AA18" s="76">
        <v>41</v>
      </c>
      <c r="AB18" s="76">
        <v>281</v>
      </c>
    </row>
    <row r="19" spans="1:28" s="1" customFormat="1" ht="21.75" customHeight="1" x14ac:dyDescent="0.3">
      <c r="A19" s="88" t="s">
        <v>15</v>
      </c>
      <c r="B19" s="76">
        <v>4</v>
      </c>
      <c r="C19" s="76">
        <v>4</v>
      </c>
      <c r="D19" s="76">
        <v>8</v>
      </c>
      <c r="E19" s="87">
        <v>6.1162079510703399E-3</v>
      </c>
      <c r="F19" s="76">
        <v>50</v>
      </c>
      <c r="G19" s="76">
        <v>44</v>
      </c>
      <c r="H19" s="76">
        <v>94</v>
      </c>
      <c r="I19" s="87">
        <v>7.1865443425076503E-2</v>
      </c>
      <c r="J19" s="76">
        <v>230</v>
      </c>
      <c r="K19" s="76">
        <v>104</v>
      </c>
      <c r="L19" s="76">
        <v>334</v>
      </c>
      <c r="M19" s="87">
        <v>0.25535168195718699</v>
      </c>
      <c r="N19" s="76">
        <v>408</v>
      </c>
      <c r="O19" s="76">
        <v>175</v>
      </c>
      <c r="P19" s="76">
        <v>583</v>
      </c>
      <c r="Q19" s="87">
        <v>0.44571865443425102</v>
      </c>
      <c r="R19" s="76">
        <v>191</v>
      </c>
      <c r="S19" s="76">
        <v>50</v>
      </c>
      <c r="T19" s="76">
        <v>241</v>
      </c>
      <c r="U19" s="87">
        <v>0.18425076452599401</v>
      </c>
      <c r="V19" s="76">
        <v>41</v>
      </c>
      <c r="W19" s="76">
        <v>7</v>
      </c>
      <c r="X19" s="76">
        <v>48</v>
      </c>
      <c r="Y19" s="87">
        <v>3.6697247706422E-2</v>
      </c>
      <c r="Z19" s="76">
        <v>924</v>
      </c>
      <c r="AA19" s="76">
        <v>384</v>
      </c>
      <c r="AB19" s="76">
        <v>1308</v>
      </c>
    </row>
    <row r="20" spans="1:28" s="1" customFormat="1" ht="23.25" customHeight="1" x14ac:dyDescent="0.3">
      <c r="A20" s="88" t="s">
        <v>16</v>
      </c>
      <c r="B20" s="76">
        <v>1285</v>
      </c>
      <c r="C20" s="76">
        <v>2055</v>
      </c>
      <c r="D20" s="76">
        <v>3340</v>
      </c>
      <c r="E20" s="87">
        <v>2.8222808084905002E-2</v>
      </c>
      <c r="F20" s="76">
        <v>5459</v>
      </c>
      <c r="G20" s="76">
        <v>8137</v>
      </c>
      <c r="H20" s="76">
        <v>13596</v>
      </c>
      <c r="I20" s="87">
        <v>0.114885418779152</v>
      </c>
      <c r="J20" s="76">
        <v>9500</v>
      </c>
      <c r="K20" s="76">
        <v>17505</v>
      </c>
      <c r="L20" s="76">
        <v>27005</v>
      </c>
      <c r="M20" s="87">
        <v>0.228190698303252</v>
      </c>
      <c r="N20" s="76">
        <v>16950</v>
      </c>
      <c r="O20" s="76">
        <v>33631</v>
      </c>
      <c r="P20" s="76">
        <v>50581</v>
      </c>
      <c r="Q20" s="87">
        <v>0.42740654363550301</v>
      </c>
      <c r="R20" s="76">
        <v>7330</v>
      </c>
      <c r="S20" s="76">
        <v>12646</v>
      </c>
      <c r="T20" s="76">
        <v>19976</v>
      </c>
      <c r="U20" s="87">
        <v>0.16879605218684501</v>
      </c>
      <c r="V20" s="76">
        <v>1404</v>
      </c>
      <c r="W20" s="76">
        <v>2442</v>
      </c>
      <c r="X20" s="76">
        <v>3846</v>
      </c>
      <c r="Y20" s="87">
        <v>3.2498479010342703E-2</v>
      </c>
      <c r="Z20" s="76">
        <v>41928</v>
      </c>
      <c r="AA20" s="76">
        <v>76416</v>
      </c>
      <c r="AB20" s="76">
        <v>118344</v>
      </c>
    </row>
    <row r="21" spans="1:28" s="1" customFormat="1" ht="23.25" customHeight="1" x14ac:dyDescent="0.3">
      <c r="A21" s="88" t="s">
        <v>17</v>
      </c>
      <c r="B21" s="76">
        <v>3</v>
      </c>
      <c r="C21" s="76">
        <v>0</v>
      </c>
      <c r="D21" s="76">
        <v>3</v>
      </c>
      <c r="E21" s="87">
        <v>4.2735042735042696E-3</v>
      </c>
      <c r="F21" s="76">
        <v>12</v>
      </c>
      <c r="G21" s="76">
        <v>8</v>
      </c>
      <c r="H21" s="76">
        <v>20</v>
      </c>
      <c r="I21" s="87">
        <v>2.8490028490028501E-2</v>
      </c>
      <c r="J21" s="76">
        <v>64</v>
      </c>
      <c r="K21" s="76">
        <v>75</v>
      </c>
      <c r="L21" s="76">
        <v>139</v>
      </c>
      <c r="M21" s="87">
        <v>0.19800569800569801</v>
      </c>
      <c r="N21" s="76">
        <v>168</v>
      </c>
      <c r="O21" s="76">
        <v>152</v>
      </c>
      <c r="P21" s="76">
        <v>320</v>
      </c>
      <c r="Q21" s="87">
        <v>0.45584045584045602</v>
      </c>
      <c r="R21" s="76">
        <v>96</v>
      </c>
      <c r="S21" s="76">
        <v>79</v>
      </c>
      <c r="T21" s="76">
        <v>175</v>
      </c>
      <c r="U21" s="87">
        <v>0.24928774928774899</v>
      </c>
      <c r="V21" s="76">
        <v>27</v>
      </c>
      <c r="W21" s="76">
        <v>18</v>
      </c>
      <c r="X21" s="76">
        <v>45</v>
      </c>
      <c r="Y21" s="87">
        <v>6.4102564102564097E-2</v>
      </c>
      <c r="Z21" s="76">
        <v>370</v>
      </c>
      <c r="AA21" s="76">
        <v>332</v>
      </c>
      <c r="AB21" s="76">
        <v>702</v>
      </c>
    </row>
    <row r="22" spans="1:28" s="1" customFormat="1" ht="23.25" customHeight="1" x14ac:dyDescent="0.3">
      <c r="A22" s="88" t="s">
        <v>18</v>
      </c>
      <c r="B22" s="76">
        <v>833</v>
      </c>
      <c r="C22" s="76">
        <v>1495</v>
      </c>
      <c r="D22" s="76">
        <v>2328</v>
      </c>
      <c r="E22" s="87">
        <v>3.7733402489626602E-2</v>
      </c>
      <c r="F22" s="76">
        <v>2193</v>
      </c>
      <c r="G22" s="76">
        <v>4873</v>
      </c>
      <c r="H22" s="76">
        <v>7066</v>
      </c>
      <c r="I22" s="87">
        <v>0.114529304979253</v>
      </c>
      <c r="J22" s="76">
        <v>3268</v>
      </c>
      <c r="K22" s="76">
        <v>8489</v>
      </c>
      <c r="L22" s="76">
        <v>11757</v>
      </c>
      <c r="M22" s="87">
        <v>0.19056340767634899</v>
      </c>
      <c r="N22" s="76">
        <v>6180</v>
      </c>
      <c r="O22" s="76">
        <v>20791</v>
      </c>
      <c r="P22" s="76">
        <v>26971</v>
      </c>
      <c r="Q22" s="87">
        <v>0.43715962136929498</v>
      </c>
      <c r="R22" s="76">
        <v>3370</v>
      </c>
      <c r="S22" s="76">
        <v>8215</v>
      </c>
      <c r="T22" s="76">
        <v>11585</v>
      </c>
      <c r="U22" s="87">
        <v>0.187775544605809</v>
      </c>
      <c r="V22" s="76">
        <v>795</v>
      </c>
      <c r="W22" s="76">
        <v>1194</v>
      </c>
      <c r="X22" s="76">
        <v>1989</v>
      </c>
      <c r="Y22" s="87">
        <v>3.2238718879668102E-2</v>
      </c>
      <c r="Z22" s="76">
        <v>16639</v>
      </c>
      <c r="AA22" s="76">
        <v>45057</v>
      </c>
      <c r="AB22" s="76">
        <v>61696</v>
      </c>
    </row>
    <row r="23" spans="1:28" s="1" customFormat="1" ht="26.25" customHeight="1" x14ac:dyDescent="0.3">
      <c r="A23" s="88" t="s">
        <v>19</v>
      </c>
      <c r="B23" s="76">
        <v>5</v>
      </c>
      <c r="C23" s="76">
        <v>6</v>
      </c>
      <c r="D23" s="76">
        <v>11</v>
      </c>
      <c r="E23" s="87">
        <v>4.5454545454545496E-3</v>
      </c>
      <c r="F23" s="76">
        <v>22</v>
      </c>
      <c r="G23" s="76">
        <v>22</v>
      </c>
      <c r="H23" s="76">
        <v>44</v>
      </c>
      <c r="I23" s="87">
        <v>1.8181818181818198E-2</v>
      </c>
      <c r="J23" s="76">
        <v>178</v>
      </c>
      <c r="K23" s="76">
        <v>284</v>
      </c>
      <c r="L23" s="76">
        <v>462</v>
      </c>
      <c r="M23" s="87">
        <v>0.190909090909091</v>
      </c>
      <c r="N23" s="76">
        <v>497</v>
      </c>
      <c r="O23" s="76">
        <v>768</v>
      </c>
      <c r="P23" s="76">
        <v>1265</v>
      </c>
      <c r="Q23" s="87">
        <v>0.52272727272727304</v>
      </c>
      <c r="R23" s="76">
        <v>234</v>
      </c>
      <c r="S23" s="76">
        <v>317</v>
      </c>
      <c r="T23" s="76">
        <v>551</v>
      </c>
      <c r="U23" s="87">
        <v>0.22768595041322301</v>
      </c>
      <c r="V23" s="76">
        <v>46</v>
      </c>
      <c r="W23" s="76">
        <v>41</v>
      </c>
      <c r="X23" s="76">
        <v>87</v>
      </c>
      <c r="Y23" s="87">
        <v>3.59504132231405E-2</v>
      </c>
      <c r="Z23" s="76">
        <v>982</v>
      </c>
      <c r="AA23" s="76">
        <v>1438</v>
      </c>
      <c r="AB23" s="76">
        <v>2420</v>
      </c>
    </row>
    <row r="24" spans="1:28" s="1" customFormat="1" ht="26.25" customHeight="1" x14ac:dyDescent="0.3">
      <c r="A24" s="88" t="s">
        <v>20</v>
      </c>
      <c r="B24" s="76">
        <v>4</v>
      </c>
      <c r="C24" s="76">
        <v>0</v>
      </c>
      <c r="D24" s="76">
        <v>4</v>
      </c>
      <c r="E24" s="87">
        <v>5.72246065808298E-3</v>
      </c>
      <c r="F24" s="76">
        <v>0</v>
      </c>
      <c r="G24" s="76">
        <v>0</v>
      </c>
      <c r="H24" s="76">
        <v>0</v>
      </c>
      <c r="I24" s="87">
        <v>0</v>
      </c>
      <c r="J24" s="76">
        <v>26</v>
      </c>
      <c r="K24" s="76">
        <v>12</v>
      </c>
      <c r="L24" s="76">
        <v>38</v>
      </c>
      <c r="M24" s="87">
        <v>5.4363376251788303E-2</v>
      </c>
      <c r="N24" s="76">
        <v>174</v>
      </c>
      <c r="O24" s="76">
        <v>116</v>
      </c>
      <c r="P24" s="76">
        <v>290</v>
      </c>
      <c r="Q24" s="87">
        <v>0.41487839771101598</v>
      </c>
      <c r="R24" s="76">
        <v>169</v>
      </c>
      <c r="S24" s="76">
        <v>81</v>
      </c>
      <c r="T24" s="76">
        <v>250</v>
      </c>
      <c r="U24" s="87">
        <v>0.35765379113018603</v>
      </c>
      <c r="V24" s="76">
        <v>95</v>
      </c>
      <c r="W24" s="76">
        <v>22</v>
      </c>
      <c r="X24" s="76">
        <v>117</v>
      </c>
      <c r="Y24" s="87">
        <v>0.16738197424892701</v>
      </c>
      <c r="Z24" s="76">
        <v>468</v>
      </c>
      <c r="AA24" s="76">
        <v>231</v>
      </c>
      <c r="AB24" s="76">
        <v>699</v>
      </c>
    </row>
    <row r="25" spans="1:28" s="1" customFormat="1" ht="18.75" customHeight="1" x14ac:dyDescent="0.3">
      <c r="A25" s="88" t="s">
        <v>297</v>
      </c>
      <c r="B25" s="76">
        <v>9</v>
      </c>
      <c r="C25" s="76">
        <v>42</v>
      </c>
      <c r="D25" s="76">
        <v>51</v>
      </c>
      <c r="E25" s="87">
        <v>4.1975308641975302E-2</v>
      </c>
      <c r="F25" s="76">
        <v>95</v>
      </c>
      <c r="G25" s="76">
        <v>371</v>
      </c>
      <c r="H25" s="76">
        <v>466</v>
      </c>
      <c r="I25" s="87">
        <v>0.38353909465020602</v>
      </c>
      <c r="J25" s="76">
        <v>107</v>
      </c>
      <c r="K25" s="76">
        <v>360</v>
      </c>
      <c r="L25" s="76">
        <v>467</v>
      </c>
      <c r="M25" s="87">
        <v>0.38436213991769502</v>
      </c>
      <c r="N25" s="76">
        <v>24</v>
      </c>
      <c r="O25" s="76">
        <v>161</v>
      </c>
      <c r="P25" s="76">
        <v>185</v>
      </c>
      <c r="Q25" s="87">
        <v>0.15226337448559699</v>
      </c>
      <c r="R25" s="76">
        <v>6</v>
      </c>
      <c r="S25" s="76">
        <v>36</v>
      </c>
      <c r="T25" s="76">
        <v>42</v>
      </c>
      <c r="U25" s="87">
        <v>3.4567901234567898E-2</v>
      </c>
      <c r="V25" s="76">
        <v>1</v>
      </c>
      <c r="W25" s="76">
        <v>3</v>
      </c>
      <c r="X25" s="76">
        <v>4</v>
      </c>
      <c r="Y25" s="87">
        <v>3.2921810699588498E-3</v>
      </c>
      <c r="Z25" s="76">
        <v>242</v>
      </c>
      <c r="AA25" s="76">
        <v>973</v>
      </c>
      <c r="AB25" s="76">
        <v>1215</v>
      </c>
    </row>
    <row r="26" spans="1:28" s="1" customFormat="1" ht="18" customHeight="1" x14ac:dyDescent="0.4">
      <c r="A26" s="89" t="s">
        <v>0</v>
      </c>
      <c r="B26" s="90">
        <v>9020</v>
      </c>
      <c r="C26" s="90">
        <v>29429</v>
      </c>
      <c r="D26" s="90">
        <v>38449</v>
      </c>
      <c r="E26" s="91">
        <v>5.8077779422560399E-2</v>
      </c>
      <c r="F26" s="90">
        <v>35763</v>
      </c>
      <c r="G26" s="90">
        <v>80432</v>
      </c>
      <c r="H26" s="90">
        <v>116195</v>
      </c>
      <c r="I26" s="91">
        <v>0.17551425472715601</v>
      </c>
      <c r="J26" s="90">
        <v>43386</v>
      </c>
      <c r="K26" s="90">
        <v>107728</v>
      </c>
      <c r="L26" s="90">
        <v>151114</v>
      </c>
      <c r="M26" s="91">
        <v>0.22825991728421499</v>
      </c>
      <c r="N26" s="90">
        <v>70021</v>
      </c>
      <c r="O26" s="90">
        <v>180724</v>
      </c>
      <c r="P26" s="90">
        <v>250745</v>
      </c>
      <c r="Q26" s="91">
        <v>0.37875400664022302</v>
      </c>
      <c r="R26" s="90">
        <v>33929</v>
      </c>
      <c r="S26" s="90">
        <v>51195</v>
      </c>
      <c r="T26" s="90">
        <v>85124</v>
      </c>
      <c r="U26" s="91">
        <v>0.12858105270789999</v>
      </c>
      <c r="V26" s="90">
        <v>11228</v>
      </c>
      <c r="W26" s="90">
        <v>9171</v>
      </c>
      <c r="X26" s="90">
        <v>20399</v>
      </c>
      <c r="Y26" s="91">
        <v>3.0812989217946101E-2</v>
      </c>
      <c r="Z26" s="90">
        <v>203347</v>
      </c>
      <c r="AA26" s="90">
        <v>458679</v>
      </c>
      <c r="AB26" s="90">
        <v>662026</v>
      </c>
    </row>
    <row r="27" spans="1:28" s="1" customFormat="1" ht="11.4" x14ac:dyDescent="0.4">
      <c r="A27" s="30" t="s">
        <v>72</v>
      </c>
      <c r="B27" s="30"/>
      <c r="C27" s="92"/>
      <c r="D27" s="92"/>
      <c r="E27" s="92"/>
      <c r="F27" s="93"/>
      <c r="G27" s="92"/>
      <c r="H27" s="92"/>
      <c r="I27" s="92"/>
      <c r="J27" s="93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3"/>
      <c r="W27" s="92"/>
      <c r="X27" s="92"/>
      <c r="Y27" s="92"/>
      <c r="Z27" s="93"/>
      <c r="AA27" s="92"/>
      <c r="AB27" s="92"/>
    </row>
    <row r="28" spans="1:28" s="1" customFormat="1" ht="16.5" customHeight="1" x14ac:dyDescent="0.4">
      <c r="A28" s="158" t="s">
        <v>283</v>
      </c>
      <c r="B28" s="30"/>
    </row>
  </sheetData>
  <mergeCells count="9">
    <mergeCell ref="A1:AB1"/>
    <mergeCell ref="A3:A4"/>
    <mergeCell ref="B3:E3"/>
    <mergeCell ref="F3:I3"/>
    <mergeCell ref="J3:M3"/>
    <mergeCell ref="N3:Q3"/>
    <mergeCell ref="R3:U3"/>
    <mergeCell ref="V3:Y3"/>
    <mergeCell ref="Z3:AB3"/>
  </mergeCells>
  <pageMargins left="0.51181102362204722" right="0.51181102362204722" top="0.74803149606299213" bottom="0.74803149606299213" header="0.31496062992125984" footer="0.31496062992125984"/>
  <pageSetup paperSize="9" scale="71" fitToHeight="0" orientation="landscape"/>
  <headerFooter alignWithMargins="0">
    <oddFooter>&amp;RFonte: Tab.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workbookViewId="0">
      <selection sqref="A1:IV65536"/>
    </sheetView>
  </sheetViews>
  <sheetFormatPr defaultColWidth="8.83203125" defaultRowHeight="12.3" x14ac:dyDescent="0.4"/>
  <cols>
    <col min="1" max="1" width="28.83203125" customWidth="1"/>
    <col min="2" max="2" width="4.44140625" style="57" customWidth="1"/>
    <col min="3" max="3" width="5.44140625" style="57" customWidth="1"/>
    <col min="4" max="4" width="4.44140625" style="57" customWidth="1"/>
    <col min="5" max="5" width="5.44140625" style="57" customWidth="1"/>
    <col min="6" max="6" width="4.44140625" customWidth="1"/>
    <col min="7" max="7" width="5.44140625" customWidth="1"/>
    <col min="8" max="8" width="4.44140625" customWidth="1"/>
    <col min="9" max="9" width="5.44140625" customWidth="1"/>
    <col min="10" max="10" width="4.44140625" customWidth="1"/>
    <col min="11" max="11" width="5.44140625" customWidth="1"/>
    <col min="12" max="12" width="4.44140625" customWidth="1"/>
    <col min="13" max="13" width="5.44140625" customWidth="1"/>
    <col min="14" max="14" width="4.1640625" customWidth="1"/>
    <col min="15" max="15" width="5.44140625" customWidth="1"/>
    <col min="16" max="16" width="5" bestFit="1" customWidth="1"/>
    <col min="17" max="19" width="5.44140625" customWidth="1"/>
    <col min="20" max="20" width="5" bestFit="1" customWidth="1"/>
    <col min="21" max="21" width="5.44140625" customWidth="1"/>
    <col min="22" max="22" width="4.83203125" bestFit="1" customWidth="1"/>
    <col min="23" max="23" width="5.44140625" customWidth="1"/>
    <col min="24" max="24" width="5" bestFit="1" customWidth="1"/>
    <col min="25" max="25" width="5.44140625" customWidth="1"/>
    <col min="26" max="26" width="4.83203125" bestFit="1" customWidth="1"/>
    <col min="27" max="27" width="5.44140625" customWidth="1"/>
    <col min="28" max="28" width="5" bestFit="1" customWidth="1"/>
    <col min="29" max="29" width="5.44140625" customWidth="1"/>
    <col min="30" max="30" width="4.83203125" bestFit="1" customWidth="1"/>
    <col min="31" max="31" width="5.44140625" customWidth="1"/>
    <col min="32" max="32" width="5" bestFit="1" customWidth="1"/>
    <col min="33" max="33" width="5.44140625" customWidth="1"/>
    <col min="34" max="34" width="4.83203125" bestFit="1" customWidth="1"/>
    <col min="35" max="35" width="5.44140625" customWidth="1"/>
    <col min="36" max="36" width="5" bestFit="1" customWidth="1"/>
    <col min="37" max="37" width="5.44140625" customWidth="1"/>
    <col min="38" max="38" width="4.44140625" customWidth="1"/>
    <col min="39" max="39" width="5.44140625" customWidth="1"/>
    <col min="40" max="40" width="5" bestFit="1" customWidth="1"/>
    <col min="41" max="43" width="5.44140625" customWidth="1"/>
    <col min="44" max="44" width="5" bestFit="1" customWidth="1"/>
    <col min="45" max="45" width="6.38671875" customWidth="1"/>
  </cols>
  <sheetData>
    <row r="1" spans="1:45" s="1" customFormat="1" ht="21.75" customHeight="1" x14ac:dyDescent="0.4">
      <c r="A1" s="2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45" s="1" customFormat="1" ht="15.75" customHeight="1" thickBot="1" x14ac:dyDescent="0.55000000000000004">
      <c r="A2" s="40"/>
      <c r="B2" s="356" t="s">
        <v>77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</row>
    <row r="3" spans="1:45" s="1" customFormat="1" ht="18" customHeight="1" x14ac:dyDescent="0.3">
      <c r="A3" s="357" t="s">
        <v>21</v>
      </c>
      <c r="B3" s="359" t="s">
        <v>29</v>
      </c>
      <c r="C3" s="360"/>
      <c r="D3" s="360"/>
      <c r="E3" s="361"/>
      <c r="F3" s="353" t="s">
        <v>30</v>
      </c>
      <c r="G3" s="354"/>
      <c r="H3" s="354"/>
      <c r="I3" s="355"/>
      <c r="J3" s="353" t="s">
        <v>31</v>
      </c>
      <c r="K3" s="354"/>
      <c r="L3" s="354"/>
      <c r="M3" s="355"/>
      <c r="N3" s="353" t="s">
        <v>48</v>
      </c>
      <c r="O3" s="354"/>
      <c r="P3" s="354"/>
      <c r="Q3" s="355"/>
      <c r="R3" s="353" t="s">
        <v>47</v>
      </c>
      <c r="S3" s="354"/>
      <c r="T3" s="354"/>
      <c r="U3" s="355"/>
      <c r="V3" s="353" t="s">
        <v>32</v>
      </c>
      <c r="W3" s="354"/>
      <c r="X3" s="354"/>
      <c r="Y3" s="355"/>
      <c r="Z3" s="353" t="s">
        <v>49</v>
      </c>
      <c r="AA3" s="354"/>
      <c r="AB3" s="354"/>
      <c r="AC3" s="355"/>
      <c r="AD3" s="353" t="s">
        <v>33</v>
      </c>
      <c r="AE3" s="354"/>
      <c r="AF3" s="354"/>
      <c r="AG3" s="355"/>
      <c r="AH3" s="353" t="s">
        <v>46</v>
      </c>
      <c r="AI3" s="354"/>
      <c r="AJ3" s="354"/>
      <c r="AK3" s="355"/>
      <c r="AL3" s="353" t="s">
        <v>34</v>
      </c>
      <c r="AM3" s="354"/>
      <c r="AN3" s="354"/>
      <c r="AO3" s="355"/>
      <c r="AP3" s="353" t="s">
        <v>35</v>
      </c>
      <c r="AQ3" s="354"/>
      <c r="AR3" s="354"/>
      <c r="AS3" s="355"/>
    </row>
    <row r="4" spans="1:45" s="1" customFormat="1" ht="35.25" customHeight="1" thickBot="1" x14ac:dyDescent="0.45">
      <c r="A4" s="358"/>
      <c r="B4" s="41" t="s">
        <v>78</v>
      </c>
      <c r="C4" s="42" t="s">
        <v>79</v>
      </c>
      <c r="D4" s="42" t="s">
        <v>80</v>
      </c>
      <c r="E4" s="43" t="s">
        <v>28</v>
      </c>
      <c r="F4" s="41" t="s">
        <v>78</v>
      </c>
      <c r="G4" s="42" t="s">
        <v>79</v>
      </c>
      <c r="H4" s="42" t="s">
        <v>80</v>
      </c>
      <c r="I4" s="43" t="s">
        <v>28</v>
      </c>
      <c r="J4" s="41" t="s">
        <v>78</v>
      </c>
      <c r="K4" s="42" t="s">
        <v>79</v>
      </c>
      <c r="L4" s="42" t="s">
        <v>80</v>
      </c>
      <c r="M4" s="43" t="s">
        <v>28</v>
      </c>
      <c r="N4" s="41" t="s">
        <v>78</v>
      </c>
      <c r="O4" s="42" t="s">
        <v>79</v>
      </c>
      <c r="P4" s="42" t="s">
        <v>80</v>
      </c>
      <c r="Q4" s="43" t="s">
        <v>28</v>
      </c>
      <c r="R4" s="41" t="s">
        <v>78</v>
      </c>
      <c r="S4" s="42" t="s">
        <v>79</v>
      </c>
      <c r="T4" s="42" t="s">
        <v>80</v>
      </c>
      <c r="U4" s="43" t="s">
        <v>28</v>
      </c>
      <c r="V4" s="41" t="s">
        <v>78</v>
      </c>
      <c r="W4" s="42" t="s">
        <v>79</v>
      </c>
      <c r="X4" s="42" t="s">
        <v>80</v>
      </c>
      <c r="Y4" s="43" t="s">
        <v>28</v>
      </c>
      <c r="Z4" s="41" t="s">
        <v>78</v>
      </c>
      <c r="AA4" s="42" t="s">
        <v>79</v>
      </c>
      <c r="AB4" s="42" t="s">
        <v>80</v>
      </c>
      <c r="AC4" s="43" t="s">
        <v>28</v>
      </c>
      <c r="AD4" s="41" t="s">
        <v>78</v>
      </c>
      <c r="AE4" s="42" t="s">
        <v>79</v>
      </c>
      <c r="AF4" s="42" t="s">
        <v>80</v>
      </c>
      <c r="AG4" s="43" t="s">
        <v>28</v>
      </c>
      <c r="AH4" s="41" t="s">
        <v>78</v>
      </c>
      <c r="AI4" s="42" t="s">
        <v>79</v>
      </c>
      <c r="AJ4" s="42" t="s">
        <v>80</v>
      </c>
      <c r="AK4" s="43" t="s">
        <v>28</v>
      </c>
      <c r="AL4" s="41" t="s">
        <v>78</v>
      </c>
      <c r="AM4" s="42" t="s">
        <v>79</v>
      </c>
      <c r="AN4" s="42" t="s">
        <v>80</v>
      </c>
      <c r="AO4" s="43" t="s">
        <v>28</v>
      </c>
      <c r="AP4" s="41" t="s">
        <v>78</v>
      </c>
      <c r="AQ4" s="42" t="s">
        <v>79</v>
      </c>
      <c r="AR4" s="42" t="s">
        <v>80</v>
      </c>
      <c r="AS4" s="43" t="s">
        <v>28</v>
      </c>
    </row>
    <row r="5" spans="1:45" s="1" customFormat="1" ht="14.25" customHeight="1" x14ac:dyDescent="0.3">
      <c r="A5" s="44" t="s">
        <v>1</v>
      </c>
      <c r="B5" s="45">
        <v>653</v>
      </c>
      <c r="C5" s="46">
        <v>71</v>
      </c>
      <c r="D5" s="46">
        <v>145</v>
      </c>
      <c r="E5" s="47">
        <v>869</v>
      </c>
      <c r="F5" s="48">
        <v>12</v>
      </c>
      <c r="G5" s="46">
        <v>2</v>
      </c>
      <c r="H5" s="46">
        <v>13</v>
      </c>
      <c r="I5" s="47">
        <v>27</v>
      </c>
      <c r="J5" s="48">
        <v>1305</v>
      </c>
      <c r="K5" s="46">
        <v>111</v>
      </c>
      <c r="L5" s="46">
        <v>142</v>
      </c>
      <c r="M5" s="47">
        <v>1558</v>
      </c>
      <c r="N5" s="48">
        <v>57</v>
      </c>
      <c r="O5" s="46">
        <v>1</v>
      </c>
      <c r="P5" s="46">
        <v>2</v>
      </c>
      <c r="Q5" s="47">
        <v>60</v>
      </c>
      <c r="R5" s="48">
        <v>35</v>
      </c>
      <c r="S5" s="46">
        <v>10</v>
      </c>
      <c r="T5" s="46">
        <v>52</v>
      </c>
      <c r="U5" s="47">
        <v>97</v>
      </c>
      <c r="V5" s="48">
        <v>291</v>
      </c>
      <c r="W5" s="46">
        <v>41</v>
      </c>
      <c r="X5" s="46">
        <v>479</v>
      </c>
      <c r="Y5" s="47">
        <v>811</v>
      </c>
      <c r="Z5" s="48">
        <v>224</v>
      </c>
      <c r="AA5" s="46">
        <v>26</v>
      </c>
      <c r="AB5" s="46">
        <v>13</v>
      </c>
      <c r="AC5" s="47">
        <v>263</v>
      </c>
      <c r="AD5" s="48">
        <v>260</v>
      </c>
      <c r="AE5" s="46">
        <v>60</v>
      </c>
      <c r="AF5" s="46">
        <v>45</v>
      </c>
      <c r="AG5" s="47">
        <v>365</v>
      </c>
      <c r="AH5" s="48">
        <v>745</v>
      </c>
      <c r="AI5" s="46">
        <v>86</v>
      </c>
      <c r="AJ5" s="46">
        <v>41</v>
      </c>
      <c r="AK5" s="47">
        <v>872</v>
      </c>
      <c r="AL5" s="48">
        <v>336</v>
      </c>
      <c r="AM5" s="46">
        <v>54</v>
      </c>
      <c r="AN5" s="46">
        <v>180</v>
      </c>
      <c r="AO5" s="47">
        <v>570</v>
      </c>
      <c r="AP5" s="48">
        <v>140</v>
      </c>
      <c r="AQ5" s="46">
        <v>11</v>
      </c>
      <c r="AR5" s="46">
        <v>26</v>
      </c>
      <c r="AS5" s="47">
        <v>177</v>
      </c>
    </row>
    <row r="6" spans="1:45" s="1" customFormat="1" ht="14.25" customHeight="1" x14ac:dyDescent="0.3">
      <c r="A6" s="44" t="s">
        <v>2</v>
      </c>
      <c r="B6" s="49">
        <v>45</v>
      </c>
      <c r="C6" s="50">
        <v>3</v>
      </c>
      <c r="D6" s="50">
        <v>8</v>
      </c>
      <c r="E6" s="51">
        <v>56</v>
      </c>
      <c r="F6" s="52">
        <v>0</v>
      </c>
      <c r="G6" s="50">
        <v>0</v>
      </c>
      <c r="H6" s="50">
        <v>1</v>
      </c>
      <c r="I6" s="51">
        <v>1</v>
      </c>
      <c r="J6" s="52">
        <v>73</v>
      </c>
      <c r="K6" s="50">
        <v>9</v>
      </c>
      <c r="L6" s="50">
        <v>1</v>
      </c>
      <c r="M6" s="51">
        <v>83</v>
      </c>
      <c r="N6" s="52">
        <v>3</v>
      </c>
      <c r="O6" s="50">
        <v>0</v>
      </c>
      <c r="P6" s="50">
        <v>0</v>
      </c>
      <c r="Q6" s="51">
        <v>3</v>
      </c>
      <c r="R6" s="52">
        <v>1</v>
      </c>
      <c r="S6" s="50">
        <v>0</v>
      </c>
      <c r="T6" s="50">
        <v>2</v>
      </c>
      <c r="U6" s="51">
        <v>3</v>
      </c>
      <c r="V6" s="52">
        <v>32</v>
      </c>
      <c r="W6" s="50">
        <v>5</v>
      </c>
      <c r="X6" s="50">
        <v>19</v>
      </c>
      <c r="Y6" s="51">
        <v>56</v>
      </c>
      <c r="Z6" s="52">
        <v>13</v>
      </c>
      <c r="AA6" s="50">
        <v>2</v>
      </c>
      <c r="AB6" s="50">
        <v>0</v>
      </c>
      <c r="AC6" s="51">
        <v>15</v>
      </c>
      <c r="AD6" s="52">
        <v>10</v>
      </c>
      <c r="AE6" s="50">
        <v>1</v>
      </c>
      <c r="AF6" s="50">
        <v>0</v>
      </c>
      <c r="AG6" s="51">
        <v>11</v>
      </c>
      <c r="AH6" s="52">
        <v>64</v>
      </c>
      <c r="AI6" s="50">
        <v>11</v>
      </c>
      <c r="AJ6" s="50">
        <v>1</v>
      </c>
      <c r="AK6" s="51">
        <v>76</v>
      </c>
      <c r="AL6" s="52">
        <v>17</v>
      </c>
      <c r="AM6" s="50">
        <v>0</v>
      </c>
      <c r="AN6" s="50">
        <v>3</v>
      </c>
      <c r="AO6" s="51">
        <v>20</v>
      </c>
      <c r="AP6" s="52">
        <v>11</v>
      </c>
      <c r="AQ6" s="50">
        <v>0</v>
      </c>
      <c r="AR6" s="50">
        <v>0</v>
      </c>
      <c r="AS6" s="51">
        <v>11</v>
      </c>
    </row>
    <row r="7" spans="1:45" s="1" customFormat="1" ht="14.25" customHeight="1" x14ac:dyDescent="0.3">
      <c r="A7" s="44" t="s">
        <v>3</v>
      </c>
      <c r="B7" s="49"/>
      <c r="C7" s="50"/>
      <c r="D7" s="50"/>
      <c r="E7" s="51"/>
      <c r="F7" s="52"/>
      <c r="G7" s="50"/>
      <c r="H7" s="50"/>
      <c r="I7" s="51"/>
      <c r="J7" s="52">
        <v>2</v>
      </c>
      <c r="K7" s="50">
        <v>0</v>
      </c>
      <c r="L7" s="50">
        <v>0</v>
      </c>
      <c r="M7" s="51">
        <v>2</v>
      </c>
      <c r="N7" s="52">
        <v>1</v>
      </c>
      <c r="O7" s="50">
        <v>0</v>
      </c>
      <c r="P7" s="50">
        <v>0</v>
      </c>
      <c r="Q7" s="51">
        <v>1</v>
      </c>
      <c r="R7" s="52"/>
      <c r="S7" s="50"/>
      <c r="T7" s="50"/>
      <c r="U7" s="51"/>
      <c r="V7" s="52">
        <v>0</v>
      </c>
      <c r="W7" s="50">
        <v>0</v>
      </c>
      <c r="X7" s="50">
        <v>1</v>
      </c>
      <c r="Y7" s="51">
        <v>1</v>
      </c>
      <c r="Z7" s="52">
        <v>1</v>
      </c>
      <c r="AA7" s="50">
        <v>0</v>
      </c>
      <c r="AB7" s="50">
        <v>0</v>
      </c>
      <c r="AC7" s="51">
        <v>1</v>
      </c>
      <c r="AD7" s="52"/>
      <c r="AE7" s="50"/>
      <c r="AF7" s="50"/>
      <c r="AG7" s="51"/>
      <c r="AH7" s="52"/>
      <c r="AI7" s="50"/>
      <c r="AJ7" s="50"/>
      <c r="AK7" s="51"/>
      <c r="AL7" s="52">
        <v>1</v>
      </c>
      <c r="AM7" s="50">
        <v>0</v>
      </c>
      <c r="AN7" s="50">
        <v>0</v>
      </c>
      <c r="AO7" s="51">
        <v>1</v>
      </c>
      <c r="AP7" s="52"/>
      <c r="AQ7" s="50"/>
      <c r="AR7" s="50"/>
      <c r="AS7" s="51"/>
    </row>
    <row r="8" spans="1:45" s="1" customFormat="1" ht="14.25" customHeight="1" x14ac:dyDescent="0.3">
      <c r="A8" s="44" t="s">
        <v>4</v>
      </c>
      <c r="B8" s="49">
        <v>11</v>
      </c>
      <c r="C8" s="50">
        <v>3</v>
      </c>
      <c r="D8" s="50">
        <v>1</v>
      </c>
      <c r="E8" s="51">
        <v>15</v>
      </c>
      <c r="F8" s="52"/>
      <c r="G8" s="50"/>
      <c r="H8" s="50"/>
      <c r="I8" s="51"/>
      <c r="J8" s="52">
        <v>25</v>
      </c>
      <c r="K8" s="50">
        <v>3</v>
      </c>
      <c r="L8" s="50">
        <v>5</v>
      </c>
      <c r="M8" s="51">
        <v>33</v>
      </c>
      <c r="N8" s="52"/>
      <c r="O8" s="50"/>
      <c r="P8" s="50"/>
      <c r="Q8" s="51"/>
      <c r="R8" s="52">
        <v>1</v>
      </c>
      <c r="S8" s="50">
        <v>0</v>
      </c>
      <c r="T8" s="50">
        <v>1</v>
      </c>
      <c r="U8" s="51">
        <v>2</v>
      </c>
      <c r="V8" s="52">
        <v>4</v>
      </c>
      <c r="W8" s="50">
        <v>3</v>
      </c>
      <c r="X8" s="50">
        <v>9</v>
      </c>
      <c r="Y8" s="51">
        <v>16</v>
      </c>
      <c r="Z8" s="52">
        <v>5</v>
      </c>
      <c r="AA8" s="50">
        <v>0</v>
      </c>
      <c r="AB8" s="50">
        <v>0</v>
      </c>
      <c r="AC8" s="51">
        <v>5</v>
      </c>
      <c r="AD8" s="52">
        <v>9</v>
      </c>
      <c r="AE8" s="50">
        <v>0</v>
      </c>
      <c r="AF8" s="50">
        <v>0</v>
      </c>
      <c r="AG8" s="51">
        <v>9</v>
      </c>
      <c r="AH8" s="52">
        <v>17</v>
      </c>
      <c r="AI8" s="50">
        <v>8</v>
      </c>
      <c r="AJ8" s="50">
        <v>0</v>
      </c>
      <c r="AK8" s="51">
        <v>25</v>
      </c>
      <c r="AL8" s="52">
        <v>12</v>
      </c>
      <c r="AM8" s="50">
        <v>0</v>
      </c>
      <c r="AN8" s="50">
        <v>4</v>
      </c>
      <c r="AO8" s="51">
        <v>16</v>
      </c>
      <c r="AP8" s="52">
        <v>2</v>
      </c>
      <c r="AQ8" s="50">
        <v>0</v>
      </c>
      <c r="AR8" s="50">
        <v>0</v>
      </c>
      <c r="AS8" s="51">
        <v>2</v>
      </c>
    </row>
    <row r="9" spans="1:45" s="1" customFormat="1" ht="14.25" customHeight="1" x14ac:dyDescent="0.3">
      <c r="A9" s="44" t="s">
        <v>5</v>
      </c>
      <c r="B9" s="49">
        <v>8</v>
      </c>
      <c r="C9" s="50">
        <v>3</v>
      </c>
      <c r="D9" s="50">
        <v>4</v>
      </c>
      <c r="E9" s="51">
        <v>15</v>
      </c>
      <c r="F9" s="52"/>
      <c r="G9" s="50"/>
      <c r="H9" s="50"/>
      <c r="I9" s="51"/>
      <c r="J9" s="52">
        <v>30</v>
      </c>
      <c r="K9" s="50">
        <v>4</v>
      </c>
      <c r="L9" s="50">
        <v>2</v>
      </c>
      <c r="M9" s="51">
        <v>36</v>
      </c>
      <c r="N9" s="52"/>
      <c r="O9" s="50"/>
      <c r="P9" s="50"/>
      <c r="Q9" s="51"/>
      <c r="R9" s="52">
        <v>2</v>
      </c>
      <c r="S9" s="50">
        <v>0</v>
      </c>
      <c r="T9" s="50">
        <v>0</v>
      </c>
      <c r="U9" s="51">
        <v>2</v>
      </c>
      <c r="V9" s="52">
        <v>5</v>
      </c>
      <c r="W9" s="50">
        <v>1</v>
      </c>
      <c r="X9" s="50">
        <v>5</v>
      </c>
      <c r="Y9" s="51">
        <v>11</v>
      </c>
      <c r="Z9" s="52">
        <v>4</v>
      </c>
      <c r="AA9" s="50">
        <v>2</v>
      </c>
      <c r="AB9" s="50">
        <v>0</v>
      </c>
      <c r="AC9" s="51">
        <v>6</v>
      </c>
      <c r="AD9" s="52">
        <v>10</v>
      </c>
      <c r="AE9" s="50">
        <v>2</v>
      </c>
      <c r="AF9" s="50">
        <v>1</v>
      </c>
      <c r="AG9" s="51">
        <v>13</v>
      </c>
      <c r="AH9" s="52">
        <v>24</v>
      </c>
      <c r="AI9" s="50">
        <v>12</v>
      </c>
      <c r="AJ9" s="50">
        <v>3</v>
      </c>
      <c r="AK9" s="51">
        <v>39</v>
      </c>
      <c r="AL9" s="52">
        <v>12</v>
      </c>
      <c r="AM9" s="50">
        <v>4</v>
      </c>
      <c r="AN9" s="50">
        <v>3</v>
      </c>
      <c r="AO9" s="51">
        <v>19</v>
      </c>
      <c r="AP9" s="52">
        <v>13</v>
      </c>
      <c r="AQ9" s="50">
        <v>0</v>
      </c>
      <c r="AR9" s="50">
        <v>0</v>
      </c>
      <c r="AS9" s="51">
        <v>13</v>
      </c>
    </row>
    <row r="10" spans="1:45" s="1" customFormat="1" ht="14.25" customHeight="1" x14ac:dyDescent="0.3">
      <c r="A10" s="44" t="s">
        <v>6</v>
      </c>
      <c r="B10" s="49">
        <v>1</v>
      </c>
      <c r="C10" s="50">
        <v>0</v>
      </c>
      <c r="D10" s="50">
        <v>0</v>
      </c>
      <c r="E10" s="51">
        <v>1</v>
      </c>
      <c r="F10" s="52">
        <v>1</v>
      </c>
      <c r="G10" s="50">
        <v>0</v>
      </c>
      <c r="H10" s="50">
        <v>0</v>
      </c>
      <c r="I10" s="51">
        <v>1</v>
      </c>
      <c r="J10" s="52"/>
      <c r="K10" s="50"/>
      <c r="L10" s="50"/>
      <c r="M10" s="51"/>
      <c r="N10" s="52">
        <v>1</v>
      </c>
      <c r="O10" s="50">
        <v>0</v>
      </c>
      <c r="P10" s="50">
        <v>0</v>
      </c>
      <c r="Q10" s="51">
        <v>1</v>
      </c>
      <c r="R10" s="52"/>
      <c r="S10" s="50"/>
      <c r="T10" s="50"/>
      <c r="U10" s="51"/>
      <c r="V10" s="52">
        <v>2</v>
      </c>
      <c r="W10" s="50">
        <v>0</v>
      </c>
      <c r="X10" s="50">
        <v>0</v>
      </c>
      <c r="Y10" s="51">
        <v>2</v>
      </c>
      <c r="Z10" s="52">
        <v>1</v>
      </c>
      <c r="AA10" s="50">
        <v>0</v>
      </c>
      <c r="AB10" s="50">
        <v>0</v>
      </c>
      <c r="AC10" s="51">
        <v>1</v>
      </c>
      <c r="AD10" s="52">
        <v>2</v>
      </c>
      <c r="AE10" s="50">
        <v>0</v>
      </c>
      <c r="AF10" s="50">
        <v>0</v>
      </c>
      <c r="AG10" s="51">
        <v>2</v>
      </c>
      <c r="AH10" s="52">
        <v>1</v>
      </c>
      <c r="AI10" s="50">
        <v>0</v>
      </c>
      <c r="AJ10" s="50">
        <v>0</v>
      </c>
      <c r="AK10" s="51">
        <v>1</v>
      </c>
      <c r="AL10" s="52">
        <v>2</v>
      </c>
      <c r="AM10" s="50">
        <v>2</v>
      </c>
      <c r="AN10" s="50">
        <v>0</v>
      </c>
      <c r="AO10" s="51">
        <v>4</v>
      </c>
      <c r="AP10" s="52"/>
      <c r="AQ10" s="50"/>
      <c r="AR10" s="50"/>
      <c r="AS10" s="51"/>
    </row>
    <row r="11" spans="1:45" s="1" customFormat="1" ht="14.25" customHeight="1" x14ac:dyDescent="0.3">
      <c r="A11" s="44" t="s">
        <v>7</v>
      </c>
      <c r="B11" s="49">
        <v>1</v>
      </c>
      <c r="C11" s="50">
        <v>1</v>
      </c>
      <c r="D11" s="50">
        <v>1</v>
      </c>
      <c r="E11" s="51">
        <v>3</v>
      </c>
      <c r="F11" s="52"/>
      <c r="G11" s="50"/>
      <c r="H11" s="50"/>
      <c r="I11" s="51"/>
      <c r="J11" s="52">
        <v>3</v>
      </c>
      <c r="K11" s="50">
        <v>1</v>
      </c>
      <c r="L11" s="50">
        <v>1</v>
      </c>
      <c r="M11" s="51">
        <v>5</v>
      </c>
      <c r="N11" s="52"/>
      <c r="O11" s="50"/>
      <c r="P11" s="50"/>
      <c r="Q11" s="51"/>
      <c r="R11" s="52">
        <v>0</v>
      </c>
      <c r="S11" s="50">
        <v>0</v>
      </c>
      <c r="T11" s="50">
        <v>1</v>
      </c>
      <c r="U11" s="51">
        <v>1</v>
      </c>
      <c r="V11" s="52">
        <v>2</v>
      </c>
      <c r="W11" s="50">
        <v>0</v>
      </c>
      <c r="X11" s="50">
        <v>1</v>
      </c>
      <c r="Y11" s="51">
        <v>3</v>
      </c>
      <c r="Z11" s="52">
        <v>2</v>
      </c>
      <c r="AA11" s="50">
        <v>0</v>
      </c>
      <c r="AB11" s="50">
        <v>0</v>
      </c>
      <c r="AC11" s="51">
        <v>2</v>
      </c>
      <c r="AD11" s="52"/>
      <c r="AE11" s="50"/>
      <c r="AF11" s="50"/>
      <c r="AG11" s="51"/>
      <c r="AH11" s="52">
        <v>8</v>
      </c>
      <c r="AI11" s="50">
        <v>1</v>
      </c>
      <c r="AJ11" s="50">
        <v>0</v>
      </c>
      <c r="AK11" s="51">
        <v>9</v>
      </c>
      <c r="AL11" s="52">
        <v>1</v>
      </c>
      <c r="AM11" s="50">
        <v>0</v>
      </c>
      <c r="AN11" s="50">
        <v>3</v>
      </c>
      <c r="AO11" s="51">
        <v>4</v>
      </c>
      <c r="AP11" s="52">
        <v>0</v>
      </c>
      <c r="AQ11" s="50">
        <v>1</v>
      </c>
      <c r="AR11" s="50">
        <v>0</v>
      </c>
      <c r="AS11" s="51">
        <v>1</v>
      </c>
    </row>
    <row r="12" spans="1:45" s="1" customFormat="1" ht="14.25" customHeight="1" x14ac:dyDescent="0.3">
      <c r="A12" s="44" t="s">
        <v>8</v>
      </c>
      <c r="B12" s="49">
        <v>25</v>
      </c>
      <c r="C12" s="50">
        <v>0</v>
      </c>
      <c r="D12" s="50">
        <v>1</v>
      </c>
      <c r="E12" s="51">
        <v>26</v>
      </c>
      <c r="F12" s="52"/>
      <c r="G12" s="50"/>
      <c r="H12" s="50"/>
      <c r="I12" s="51"/>
      <c r="J12" s="52">
        <v>63</v>
      </c>
      <c r="K12" s="50">
        <v>8</v>
      </c>
      <c r="L12" s="50">
        <v>1</v>
      </c>
      <c r="M12" s="51">
        <v>72</v>
      </c>
      <c r="N12" s="52">
        <v>7</v>
      </c>
      <c r="O12" s="50">
        <v>0</v>
      </c>
      <c r="P12" s="50">
        <v>0</v>
      </c>
      <c r="Q12" s="51">
        <v>7</v>
      </c>
      <c r="R12" s="52">
        <v>2</v>
      </c>
      <c r="S12" s="50">
        <v>2</v>
      </c>
      <c r="T12" s="50">
        <v>1</v>
      </c>
      <c r="U12" s="51">
        <v>5</v>
      </c>
      <c r="V12" s="52">
        <v>13</v>
      </c>
      <c r="W12" s="50">
        <v>3</v>
      </c>
      <c r="X12" s="50">
        <v>1</v>
      </c>
      <c r="Y12" s="51">
        <v>17</v>
      </c>
      <c r="Z12" s="52">
        <v>9</v>
      </c>
      <c r="AA12" s="50">
        <v>4</v>
      </c>
      <c r="AB12" s="50">
        <v>0</v>
      </c>
      <c r="AC12" s="51">
        <v>13</v>
      </c>
      <c r="AD12" s="52">
        <v>9</v>
      </c>
      <c r="AE12" s="50">
        <v>3</v>
      </c>
      <c r="AF12" s="50">
        <v>0</v>
      </c>
      <c r="AG12" s="51">
        <v>12</v>
      </c>
      <c r="AH12" s="52">
        <v>26</v>
      </c>
      <c r="AI12" s="50">
        <v>3</v>
      </c>
      <c r="AJ12" s="50">
        <v>1</v>
      </c>
      <c r="AK12" s="51">
        <v>30</v>
      </c>
      <c r="AL12" s="52">
        <v>12</v>
      </c>
      <c r="AM12" s="50">
        <v>5</v>
      </c>
      <c r="AN12" s="50">
        <v>1</v>
      </c>
      <c r="AO12" s="51">
        <v>18</v>
      </c>
      <c r="AP12" s="52">
        <v>6</v>
      </c>
      <c r="AQ12" s="50">
        <v>2</v>
      </c>
      <c r="AR12" s="50">
        <v>0</v>
      </c>
      <c r="AS12" s="51">
        <v>8</v>
      </c>
    </row>
    <row r="13" spans="1:45" s="1" customFormat="1" ht="14.25" customHeight="1" x14ac:dyDescent="0.3">
      <c r="A13" s="44" t="s">
        <v>284</v>
      </c>
      <c r="B13" s="49">
        <v>2</v>
      </c>
      <c r="C13" s="50">
        <v>0</v>
      </c>
      <c r="D13" s="50">
        <v>0</v>
      </c>
      <c r="E13" s="51">
        <v>2</v>
      </c>
      <c r="F13" s="52"/>
      <c r="G13" s="50"/>
      <c r="H13" s="50"/>
      <c r="I13" s="51"/>
      <c r="J13" s="52">
        <v>4</v>
      </c>
      <c r="K13" s="50">
        <v>2</v>
      </c>
      <c r="L13" s="50">
        <v>1</v>
      </c>
      <c r="M13" s="51">
        <v>7</v>
      </c>
      <c r="N13" s="52">
        <v>2</v>
      </c>
      <c r="O13" s="50">
        <v>0</v>
      </c>
      <c r="P13" s="50">
        <v>0</v>
      </c>
      <c r="Q13" s="51">
        <v>2</v>
      </c>
      <c r="R13" s="52"/>
      <c r="S13" s="50"/>
      <c r="T13" s="50"/>
      <c r="U13" s="51"/>
      <c r="V13" s="52">
        <v>2</v>
      </c>
      <c r="W13" s="50">
        <v>0</v>
      </c>
      <c r="X13" s="50">
        <v>2</v>
      </c>
      <c r="Y13" s="51">
        <v>4</v>
      </c>
      <c r="Z13" s="52">
        <v>3</v>
      </c>
      <c r="AA13" s="50">
        <v>1</v>
      </c>
      <c r="AB13" s="50">
        <v>0</v>
      </c>
      <c r="AC13" s="51">
        <v>4</v>
      </c>
      <c r="AD13" s="52">
        <v>2</v>
      </c>
      <c r="AE13" s="50">
        <v>0</v>
      </c>
      <c r="AF13" s="50">
        <v>0</v>
      </c>
      <c r="AG13" s="51">
        <v>2</v>
      </c>
      <c r="AH13" s="52">
        <v>4</v>
      </c>
      <c r="AI13" s="50">
        <v>0</v>
      </c>
      <c r="AJ13" s="50">
        <v>2</v>
      </c>
      <c r="AK13" s="51">
        <v>6</v>
      </c>
      <c r="AL13" s="52">
        <v>7</v>
      </c>
      <c r="AM13" s="50">
        <v>2</v>
      </c>
      <c r="AN13" s="50">
        <v>4</v>
      </c>
      <c r="AO13" s="51">
        <v>13</v>
      </c>
      <c r="AP13" s="52">
        <v>1</v>
      </c>
      <c r="AQ13" s="50">
        <v>0</v>
      </c>
      <c r="AR13" s="50">
        <v>0</v>
      </c>
      <c r="AS13" s="51">
        <v>1</v>
      </c>
    </row>
    <row r="14" spans="1:45" s="1" customFormat="1" ht="14.25" customHeight="1" x14ac:dyDescent="0.3">
      <c r="A14" s="44" t="s">
        <v>10</v>
      </c>
      <c r="B14" s="49">
        <v>905</v>
      </c>
      <c r="C14" s="50">
        <v>265</v>
      </c>
      <c r="D14" s="50">
        <v>137</v>
      </c>
      <c r="E14" s="51">
        <v>1307</v>
      </c>
      <c r="F14" s="52">
        <v>16</v>
      </c>
      <c r="G14" s="50">
        <v>3</v>
      </c>
      <c r="H14" s="50">
        <v>41</v>
      </c>
      <c r="I14" s="51">
        <v>60</v>
      </c>
      <c r="J14" s="52">
        <v>2838</v>
      </c>
      <c r="K14" s="50">
        <v>326</v>
      </c>
      <c r="L14" s="50">
        <v>223</v>
      </c>
      <c r="M14" s="51">
        <v>3387</v>
      </c>
      <c r="N14" s="52">
        <v>206</v>
      </c>
      <c r="O14" s="50">
        <v>10</v>
      </c>
      <c r="P14" s="50">
        <v>2</v>
      </c>
      <c r="Q14" s="51">
        <v>218</v>
      </c>
      <c r="R14" s="52">
        <v>70</v>
      </c>
      <c r="S14" s="50">
        <v>14</v>
      </c>
      <c r="T14" s="50">
        <v>77</v>
      </c>
      <c r="U14" s="51">
        <v>161</v>
      </c>
      <c r="V14" s="52">
        <v>733</v>
      </c>
      <c r="W14" s="50">
        <v>94</v>
      </c>
      <c r="X14" s="50">
        <v>865</v>
      </c>
      <c r="Y14" s="51">
        <v>1692</v>
      </c>
      <c r="Z14" s="52">
        <v>532</v>
      </c>
      <c r="AA14" s="50">
        <v>61</v>
      </c>
      <c r="AB14" s="50">
        <v>4</v>
      </c>
      <c r="AC14" s="51">
        <v>597</v>
      </c>
      <c r="AD14" s="52">
        <v>374</v>
      </c>
      <c r="AE14" s="50">
        <v>72</v>
      </c>
      <c r="AF14" s="50">
        <v>36</v>
      </c>
      <c r="AG14" s="51">
        <v>482</v>
      </c>
      <c r="AH14" s="52">
        <v>1592</v>
      </c>
      <c r="AI14" s="50">
        <v>327</v>
      </c>
      <c r="AJ14" s="50">
        <v>31</v>
      </c>
      <c r="AK14" s="51">
        <v>1950</v>
      </c>
      <c r="AL14" s="52">
        <v>626</v>
      </c>
      <c r="AM14" s="50">
        <v>339</v>
      </c>
      <c r="AN14" s="50">
        <v>220</v>
      </c>
      <c r="AO14" s="51">
        <v>1185</v>
      </c>
      <c r="AP14" s="52">
        <v>141</v>
      </c>
      <c r="AQ14" s="50">
        <v>65</v>
      </c>
      <c r="AR14" s="50">
        <v>10</v>
      </c>
      <c r="AS14" s="51">
        <v>216</v>
      </c>
    </row>
    <row r="15" spans="1:45" s="1" customFormat="1" ht="14.25" customHeight="1" x14ac:dyDescent="0.3">
      <c r="A15" s="44" t="s">
        <v>11</v>
      </c>
      <c r="B15" s="49">
        <v>149</v>
      </c>
      <c r="C15" s="50">
        <v>36</v>
      </c>
      <c r="D15" s="50">
        <v>28</v>
      </c>
      <c r="E15" s="51">
        <v>213</v>
      </c>
      <c r="F15" s="52">
        <v>5</v>
      </c>
      <c r="G15" s="50">
        <v>0</v>
      </c>
      <c r="H15" s="50">
        <v>3</v>
      </c>
      <c r="I15" s="51">
        <v>8</v>
      </c>
      <c r="J15" s="52">
        <v>418</v>
      </c>
      <c r="K15" s="50">
        <v>67</v>
      </c>
      <c r="L15" s="50">
        <v>39</v>
      </c>
      <c r="M15" s="51">
        <v>524</v>
      </c>
      <c r="N15" s="52">
        <v>24</v>
      </c>
      <c r="O15" s="50">
        <v>0</v>
      </c>
      <c r="P15" s="50">
        <v>1</v>
      </c>
      <c r="Q15" s="51">
        <v>25</v>
      </c>
      <c r="R15" s="52">
        <v>13</v>
      </c>
      <c r="S15" s="50">
        <v>2</v>
      </c>
      <c r="T15" s="50">
        <v>26</v>
      </c>
      <c r="U15" s="51">
        <v>41</v>
      </c>
      <c r="V15" s="52">
        <v>90</v>
      </c>
      <c r="W15" s="50">
        <v>21</v>
      </c>
      <c r="X15" s="50">
        <v>124</v>
      </c>
      <c r="Y15" s="51">
        <v>235</v>
      </c>
      <c r="Z15" s="52">
        <v>70</v>
      </c>
      <c r="AA15" s="50">
        <v>16</v>
      </c>
      <c r="AB15" s="50">
        <v>2</v>
      </c>
      <c r="AC15" s="51">
        <v>88</v>
      </c>
      <c r="AD15" s="52">
        <v>63</v>
      </c>
      <c r="AE15" s="50">
        <v>2</v>
      </c>
      <c r="AF15" s="50">
        <v>7</v>
      </c>
      <c r="AG15" s="51">
        <v>72</v>
      </c>
      <c r="AH15" s="52">
        <v>209</v>
      </c>
      <c r="AI15" s="50">
        <v>69</v>
      </c>
      <c r="AJ15" s="50">
        <v>14</v>
      </c>
      <c r="AK15" s="51">
        <v>292</v>
      </c>
      <c r="AL15" s="52">
        <v>69</v>
      </c>
      <c r="AM15" s="50">
        <v>54</v>
      </c>
      <c r="AN15" s="50">
        <v>64</v>
      </c>
      <c r="AO15" s="51">
        <v>187</v>
      </c>
      <c r="AP15" s="52">
        <v>24</v>
      </c>
      <c r="AQ15" s="50">
        <v>11</v>
      </c>
      <c r="AR15" s="50">
        <v>4</v>
      </c>
      <c r="AS15" s="51">
        <v>39</v>
      </c>
    </row>
    <row r="16" spans="1:45" s="1" customFormat="1" ht="14.25" customHeight="1" x14ac:dyDescent="0.3">
      <c r="A16" s="44" t="s">
        <v>12</v>
      </c>
      <c r="B16" s="49">
        <v>45</v>
      </c>
      <c r="C16" s="50">
        <v>5</v>
      </c>
      <c r="D16" s="50">
        <v>2</v>
      </c>
      <c r="E16" s="51">
        <v>52</v>
      </c>
      <c r="F16" s="52"/>
      <c r="G16" s="50"/>
      <c r="H16" s="50"/>
      <c r="I16" s="51"/>
      <c r="J16" s="52">
        <v>212</v>
      </c>
      <c r="K16" s="50">
        <v>29</v>
      </c>
      <c r="L16" s="50">
        <v>18</v>
      </c>
      <c r="M16" s="51">
        <v>259</v>
      </c>
      <c r="N16" s="52">
        <v>8</v>
      </c>
      <c r="O16" s="50">
        <v>0</v>
      </c>
      <c r="P16" s="50">
        <v>2</v>
      </c>
      <c r="Q16" s="51">
        <v>10</v>
      </c>
      <c r="R16" s="52">
        <v>3</v>
      </c>
      <c r="S16" s="50">
        <v>1</v>
      </c>
      <c r="T16" s="50">
        <v>4</v>
      </c>
      <c r="U16" s="51">
        <v>8</v>
      </c>
      <c r="V16" s="52">
        <v>53</v>
      </c>
      <c r="W16" s="50">
        <v>14</v>
      </c>
      <c r="X16" s="50">
        <v>69</v>
      </c>
      <c r="Y16" s="51">
        <v>136</v>
      </c>
      <c r="Z16" s="52">
        <v>37</v>
      </c>
      <c r="AA16" s="50">
        <v>5</v>
      </c>
      <c r="AB16" s="50">
        <v>2</v>
      </c>
      <c r="AC16" s="51">
        <v>44</v>
      </c>
      <c r="AD16" s="52">
        <v>20</v>
      </c>
      <c r="AE16" s="50">
        <v>4</v>
      </c>
      <c r="AF16" s="50">
        <v>1</v>
      </c>
      <c r="AG16" s="51">
        <v>25</v>
      </c>
      <c r="AH16" s="52">
        <v>113</v>
      </c>
      <c r="AI16" s="50">
        <v>20</v>
      </c>
      <c r="AJ16" s="50">
        <v>6</v>
      </c>
      <c r="AK16" s="51">
        <v>139</v>
      </c>
      <c r="AL16" s="52">
        <v>51</v>
      </c>
      <c r="AM16" s="50">
        <v>17</v>
      </c>
      <c r="AN16" s="50">
        <v>14</v>
      </c>
      <c r="AO16" s="51">
        <v>82</v>
      </c>
      <c r="AP16" s="52">
        <v>5</v>
      </c>
      <c r="AQ16" s="50">
        <v>2</v>
      </c>
      <c r="AR16" s="50">
        <v>0</v>
      </c>
      <c r="AS16" s="51">
        <v>7</v>
      </c>
    </row>
    <row r="17" spans="1:45" s="1" customFormat="1" ht="14.25" customHeight="1" x14ac:dyDescent="0.3">
      <c r="A17" s="44" t="s">
        <v>13</v>
      </c>
      <c r="B17" s="49">
        <v>66</v>
      </c>
      <c r="C17" s="50">
        <v>10</v>
      </c>
      <c r="D17" s="50">
        <v>14</v>
      </c>
      <c r="E17" s="51">
        <v>90</v>
      </c>
      <c r="F17" s="52">
        <v>1</v>
      </c>
      <c r="G17" s="50">
        <v>0</v>
      </c>
      <c r="H17" s="50">
        <v>6</v>
      </c>
      <c r="I17" s="51">
        <v>7</v>
      </c>
      <c r="J17" s="52">
        <v>204</v>
      </c>
      <c r="K17" s="50">
        <v>13</v>
      </c>
      <c r="L17" s="50">
        <v>18</v>
      </c>
      <c r="M17" s="51">
        <v>235</v>
      </c>
      <c r="N17" s="52">
        <v>22</v>
      </c>
      <c r="O17" s="50">
        <v>2</v>
      </c>
      <c r="P17" s="50">
        <v>0</v>
      </c>
      <c r="Q17" s="51">
        <v>24</v>
      </c>
      <c r="R17" s="52">
        <v>5</v>
      </c>
      <c r="S17" s="50">
        <v>1</v>
      </c>
      <c r="T17" s="50">
        <v>10</v>
      </c>
      <c r="U17" s="51">
        <v>16</v>
      </c>
      <c r="V17" s="52">
        <v>90</v>
      </c>
      <c r="W17" s="50">
        <v>15</v>
      </c>
      <c r="X17" s="50">
        <v>72</v>
      </c>
      <c r="Y17" s="51">
        <v>177</v>
      </c>
      <c r="Z17" s="52">
        <v>28</v>
      </c>
      <c r="AA17" s="50">
        <v>7</v>
      </c>
      <c r="AB17" s="50">
        <v>1</v>
      </c>
      <c r="AC17" s="51">
        <v>36</v>
      </c>
      <c r="AD17" s="52">
        <v>48</v>
      </c>
      <c r="AE17" s="50">
        <v>8</v>
      </c>
      <c r="AF17" s="50">
        <v>1</v>
      </c>
      <c r="AG17" s="51">
        <v>57</v>
      </c>
      <c r="AH17" s="52">
        <v>151</v>
      </c>
      <c r="AI17" s="50">
        <v>32</v>
      </c>
      <c r="AJ17" s="50">
        <v>2</v>
      </c>
      <c r="AK17" s="51">
        <v>185</v>
      </c>
      <c r="AL17" s="52">
        <v>63</v>
      </c>
      <c r="AM17" s="50">
        <v>37</v>
      </c>
      <c r="AN17" s="50">
        <v>13</v>
      </c>
      <c r="AO17" s="51">
        <v>113</v>
      </c>
      <c r="AP17" s="52">
        <v>11</v>
      </c>
      <c r="AQ17" s="50">
        <v>3</v>
      </c>
      <c r="AR17" s="50">
        <v>0</v>
      </c>
      <c r="AS17" s="51">
        <v>14</v>
      </c>
    </row>
    <row r="18" spans="1:45" s="1" customFormat="1" ht="14.25" customHeight="1" x14ac:dyDescent="0.3">
      <c r="A18" s="44" t="s">
        <v>14</v>
      </c>
      <c r="B18" s="49">
        <v>3</v>
      </c>
      <c r="C18" s="50">
        <v>0</v>
      </c>
      <c r="D18" s="50">
        <v>2</v>
      </c>
      <c r="E18" s="51">
        <v>5</v>
      </c>
      <c r="F18" s="52"/>
      <c r="G18" s="50"/>
      <c r="H18" s="50"/>
      <c r="I18" s="51"/>
      <c r="J18" s="52">
        <v>2</v>
      </c>
      <c r="K18" s="50">
        <v>0</v>
      </c>
      <c r="L18" s="50">
        <v>2</v>
      </c>
      <c r="M18" s="51">
        <v>4</v>
      </c>
      <c r="N18" s="52">
        <v>3</v>
      </c>
      <c r="O18" s="50">
        <v>0</v>
      </c>
      <c r="P18" s="50">
        <v>0</v>
      </c>
      <c r="Q18" s="51">
        <v>3</v>
      </c>
      <c r="R18" s="52"/>
      <c r="S18" s="50"/>
      <c r="T18" s="50"/>
      <c r="U18" s="51"/>
      <c r="V18" s="52">
        <v>0</v>
      </c>
      <c r="W18" s="50">
        <v>0</v>
      </c>
      <c r="X18" s="50">
        <v>5</v>
      </c>
      <c r="Y18" s="51">
        <v>5</v>
      </c>
      <c r="Z18" s="52"/>
      <c r="AA18" s="50"/>
      <c r="AB18" s="50"/>
      <c r="AC18" s="51"/>
      <c r="AD18" s="52">
        <v>1</v>
      </c>
      <c r="AE18" s="50">
        <v>0</v>
      </c>
      <c r="AF18" s="50">
        <v>1</v>
      </c>
      <c r="AG18" s="51">
        <v>2</v>
      </c>
      <c r="AH18" s="52"/>
      <c r="AI18" s="50"/>
      <c r="AJ18" s="50"/>
      <c r="AK18" s="51"/>
      <c r="AL18" s="52">
        <v>0</v>
      </c>
      <c r="AM18" s="50">
        <v>0</v>
      </c>
      <c r="AN18" s="50">
        <v>1</v>
      </c>
      <c r="AO18" s="51">
        <v>1</v>
      </c>
      <c r="AP18" s="52">
        <v>1</v>
      </c>
      <c r="AQ18" s="50">
        <v>1</v>
      </c>
      <c r="AR18" s="50">
        <v>0</v>
      </c>
      <c r="AS18" s="51">
        <v>2</v>
      </c>
    </row>
    <row r="19" spans="1:45" s="1" customFormat="1" ht="14.25" customHeight="1" x14ac:dyDescent="0.3">
      <c r="A19" s="44" t="s">
        <v>15</v>
      </c>
      <c r="B19" s="49">
        <v>7</v>
      </c>
      <c r="C19" s="50">
        <v>2</v>
      </c>
      <c r="D19" s="50">
        <v>1</v>
      </c>
      <c r="E19" s="51">
        <v>10</v>
      </c>
      <c r="F19" s="52"/>
      <c r="G19" s="50"/>
      <c r="H19" s="50"/>
      <c r="I19" s="51"/>
      <c r="J19" s="52">
        <v>16</v>
      </c>
      <c r="K19" s="50">
        <v>8</v>
      </c>
      <c r="L19" s="50">
        <v>0</v>
      </c>
      <c r="M19" s="51">
        <v>24</v>
      </c>
      <c r="N19" s="52">
        <v>1</v>
      </c>
      <c r="O19" s="50">
        <v>1</v>
      </c>
      <c r="P19" s="50">
        <v>0</v>
      </c>
      <c r="Q19" s="51">
        <v>2</v>
      </c>
      <c r="R19" s="52"/>
      <c r="S19" s="50"/>
      <c r="T19" s="50"/>
      <c r="U19" s="51"/>
      <c r="V19" s="52">
        <v>4</v>
      </c>
      <c r="W19" s="50">
        <v>3</v>
      </c>
      <c r="X19" s="50">
        <v>2</v>
      </c>
      <c r="Y19" s="51">
        <v>9</v>
      </c>
      <c r="Z19" s="52">
        <v>2</v>
      </c>
      <c r="AA19" s="50">
        <v>3</v>
      </c>
      <c r="AB19" s="50">
        <v>0</v>
      </c>
      <c r="AC19" s="51">
        <v>5</v>
      </c>
      <c r="AD19" s="52">
        <v>1</v>
      </c>
      <c r="AE19" s="50">
        <v>0</v>
      </c>
      <c r="AF19" s="50">
        <v>1</v>
      </c>
      <c r="AG19" s="51">
        <v>2</v>
      </c>
      <c r="AH19" s="52">
        <v>8</v>
      </c>
      <c r="AI19" s="50">
        <v>3</v>
      </c>
      <c r="AJ19" s="50">
        <v>1</v>
      </c>
      <c r="AK19" s="51">
        <v>12</v>
      </c>
      <c r="AL19" s="52">
        <v>4</v>
      </c>
      <c r="AM19" s="50">
        <v>2</v>
      </c>
      <c r="AN19" s="50">
        <v>2</v>
      </c>
      <c r="AO19" s="51">
        <v>8</v>
      </c>
      <c r="AP19" s="52">
        <v>3</v>
      </c>
      <c r="AQ19" s="50">
        <v>0</v>
      </c>
      <c r="AR19" s="50">
        <v>0</v>
      </c>
      <c r="AS19" s="51">
        <v>3</v>
      </c>
    </row>
    <row r="20" spans="1:45" s="1" customFormat="1" ht="14.25" customHeight="1" x14ac:dyDescent="0.3">
      <c r="A20" s="44" t="s">
        <v>16</v>
      </c>
      <c r="B20" s="49">
        <v>618</v>
      </c>
      <c r="C20" s="50">
        <v>139</v>
      </c>
      <c r="D20" s="50">
        <v>81</v>
      </c>
      <c r="E20" s="51">
        <v>838</v>
      </c>
      <c r="F20" s="52">
        <v>23</v>
      </c>
      <c r="G20" s="50">
        <v>0</v>
      </c>
      <c r="H20" s="50">
        <v>23</v>
      </c>
      <c r="I20" s="51">
        <v>46</v>
      </c>
      <c r="J20" s="52">
        <v>1563</v>
      </c>
      <c r="K20" s="50">
        <v>171</v>
      </c>
      <c r="L20" s="50">
        <v>86</v>
      </c>
      <c r="M20" s="51">
        <v>1820</v>
      </c>
      <c r="N20" s="52">
        <v>167</v>
      </c>
      <c r="O20" s="50">
        <v>2</v>
      </c>
      <c r="P20" s="50">
        <v>3</v>
      </c>
      <c r="Q20" s="51">
        <v>172</v>
      </c>
      <c r="R20" s="52">
        <v>95</v>
      </c>
      <c r="S20" s="50">
        <v>6</v>
      </c>
      <c r="T20" s="50">
        <v>45</v>
      </c>
      <c r="U20" s="51">
        <v>146</v>
      </c>
      <c r="V20" s="52">
        <v>650</v>
      </c>
      <c r="W20" s="50">
        <v>78</v>
      </c>
      <c r="X20" s="50">
        <v>230</v>
      </c>
      <c r="Y20" s="51">
        <v>958</v>
      </c>
      <c r="Z20" s="52">
        <v>270</v>
      </c>
      <c r="AA20" s="50">
        <v>37</v>
      </c>
      <c r="AB20" s="50">
        <v>10</v>
      </c>
      <c r="AC20" s="51">
        <v>317</v>
      </c>
      <c r="AD20" s="52">
        <v>198</v>
      </c>
      <c r="AE20" s="50">
        <v>28</v>
      </c>
      <c r="AF20" s="50">
        <v>24</v>
      </c>
      <c r="AG20" s="51">
        <v>250</v>
      </c>
      <c r="AH20" s="52">
        <v>748</v>
      </c>
      <c r="AI20" s="50">
        <v>159</v>
      </c>
      <c r="AJ20" s="50">
        <v>24</v>
      </c>
      <c r="AK20" s="51">
        <v>931</v>
      </c>
      <c r="AL20" s="52">
        <v>400</v>
      </c>
      <c r="AM20" s="50">
        <v>200</v>
      </c>
      <c r="AN20" s="50">
        <v>115</v>
      </c>
      <c r="AO20" s="51">
        <v>715</v>
      </c>
      <c r="AP20" s="52">
        <v>89</v>
      </c>
      <c r="AQ20" s="50">
        <v>22</v>
      </c>
      <c r="AR20" s="50">
        <v>7</v>
      </c>
      <c r="AS20" s="51">
        <v>118</v>
      </c>
    </row>
    <row r="21" spans="1:45" s="1" customFormat="1" ht="14.25" customHeight="1" x14ac:dyDescent="0.3">
      <c r="A21" s="44" t="s">
        <v>17</v>
      </c>
      <c r="B21" s="49">
        <v>6</v>
      </c>
      <c r="C21" s="50">
        <v>1</v>
      </c>
      <c r="D21" s="50">
        <v>1</v>
      </c>
      <c r="E21" s="51">
        <v>8</v>
      </c>
      <c r="F21" s="52"/>
      <c r="G21" s="50"/>
      <c r="H21" s="50"/>
      <c r="I21" s="51"/>
      <c r="J21" s="52">
        <v>2</v>
      </c>
      <c r="K21" s="50">
        <v>1</v>
      </c>
      <c r="L21" s="50">
        <v>0</v>
      </c>
      <c r="M21" s="51">
        <v>3</v>
      </c>
      <c r="N21" s="52">
        <v>1</v>
      </c>
      <c r="O21" s="50">
        <v>0</v>
      </c>
      <c r="P21" s="50">
        <v>0</v>
      </c>
      <c r="Q21" s="51">
        <v>1</v>
      </c>
      <c r="R21" s="52"/>
      <c r="S21" s="50"/>
      <c r="T21" s="50"/>
      <c r="U21" s="51"/>
      <c r="V21" s="52">
        <v>2</v>
      </c>
      <c r="W21" s="50">
        <v>3</v>
      </c>
      <c r="X21" s="50">
        <v>3</v>
      </c>
      <c r="Y21" s="51">
        <v>8</v>
      </c>
      <c r="Z21" s="52">
        <v>2</v>
      </c>
      <c r="AA21" s="50">
        <v>0</v>
      </c>
      <c r="AB21" s="50">
        <v>0</v>
      </c>
      <c r="AC21" s="51">
        <v>2</v>
      </c>
      <c r="AD21" s="52">
        <v>1</v>
      </c>
      <c r="AE21" s="50">
        <v>0</v>
      </c>
      <c r="AF21" s="50">
        <v>0</v>
      </c>
      <c r="AG21" s="51">
        <v>1</v>
      </c>
      <c r="AH21" s="52">
        <v>3</v>
      </c>
      <c r="AI21" s="50">
        <v>1</v>
      </c>
      <c r="AJ21" s="50">
        <v>1</v>
      </c>
      <c r="AK21" s="51">
        <v>5</v>
      </c>
      <c r="AL21" s="52">
        <v>2</v>
      </c>
      <c r="AM21" s="50">
        <v>1</v>
      </c>
      <c r="AN21" s="50">
        <v>0</v>
      </c>
      <c r="AO21" s="51">
        <v>3</v>
      </c>
      <c r="AP21" s="52"/>
      <c r="AQ21" s="50"/>
      <c r="AR21" s="50"/>
      <c r="AS21" s="51"/>
    </row>
    <row r="22" spans="1:45" s="1" customFormat="1" ht="14.25" customHeight="1" x14ac:dyDescent="0.3">
      <c r="A22" s="44" t="s">
        <v>18</v>
      </c>
      <c r="B22" s="49">
        <v>400</v>
      </c>
      <c r="C22" s="50">
        <v>36</v>
      </c>
      <c r="D22" s="50">
        <v>43</v>
      </c>
      <c r="E22" s="51">
        <v>479</v>
      </c>
      <c r="F22" s="52">
        <v>13</v>
      </c>
      <c r="G22" s="50">
        <v>5</v>
      </c>
      <c r="H22" s="50">
        <v>3</v>
      </c>
      <c r="I22" s="51">
        <v>21</v>
      </c>
      <c r="J22" s="52">
        <v>912</v>
      </c>
      <c r="K22" s="50">
        <v>97</v>
      </c>
      <c r="L22" s="50">
        <v>83</v>
      </c>
      <c r="M22" s="51">
        <v>1092</v>
      </c>
      <c r="N22" s="52">
        <v>69</v>
      </c>
      <c r="O22" s="50">
        <v>9</v>
      </c>
      <c r="P22" s="50">
        <v>1</v>
      </c>
      <c r="Q22" s="51">
        <v>79</v>
      </c>
      <c r="R22" s="52">
        <v>26</v>
      </c>
      <c r="S22" s="50">
        <v>14</v>
      </c>
      <c r="T22" s="50">
        <v>14</v>
      </c>
      <c r="U22" s="51">
        <v>54</v>
      </c>
      <c r="V22" s="52">
        <v>285</v>
      </c>
      <c r="W22" s="50">
        <v>30</v>
      </c>
      <c r="X22" s="50">
        <v>89</v>
      </c>
      <c r="Y22" s="51">
        <v>404</v>
      </c>
      <c r="Z22" s="52">
        <v>108</v>
      </c>
      <c r="AA22" s="50">
        <v>16</v>
      </c>
      <c r="AB22" s="50">
        <v>9</v>
      </c>
      <c r="AC22" s="51">
        <v>133</v>
      </c>
      <c r="AD22" s="52">
        <v>156</v>
      </c>
      <c r="AE22" s="50">
        <v>25</v>
      </c>
      <c r="AF22" s="50">
        <v>18</v>
      </c>
      <c r="AG22" s="51">
        <v>199</v>
      </c>
      <c r="AH22" s="52">
        <v>451</v>
      </c>
      <c r="AI22" s="50">
        <v>46</v>
      </c>
      <c r="AJ22" s="50">
        <v>21</v>
      </c>
      <c r="AK22" s="51">
        <v>518</v>
      </c>
      <c r="AL22" s="52">
        <v>198</v>
      </c>
      <c r="AM22" s="50">
        <v>68</v>
      </c>
      <c r="AN22" s="50">
        <v>51</v>
      </c>
      <c r="AO22" s="51">
        <v>317</v>
      </c>
      <c r="AP22" s="52">
        <v>57</v>
      </c>
      <c r="AQ22" s="50">
        <v>4</v>
      </c>
      <c r="AR22" s="50">
        <v>3</v>
      </c>
      <c r="AS22" s="51">
        <v>64</v>
      </c>
    </row>
    <row r="23" spans="1:45" s="1" customFormat="1" ht="14.25" customHeight="1" x14ac:dyDescent="0.3">
      <c r="A23" s="44" t="s">
        <v>19</v>
      </c>
      <c r="B23" s="49">
        <v>22</v>
      </c>
      <c r="C23" s="50">
        <v>6</v>
      </c>
      <c r="D23" s="50">
        <v>1</v>
      </c>
      <c r="E23" s="51">
        <v>29</v>
      </c>
      <c r="F23" s="52">
        <v>2</v>
      </c>
      <c r="G23" s="50">
        <v>0</v>
      </c>
      <c r="H23" s="50">
        <v>0</v>
      </c>
      <c r="I23" s="51">
        <v>2</v>
      </c>
      <c r="J23" s="52">
        <v>11</v>
      </c>
      <c r="K23" s="50">
        <v>12</v>
      </c>
      <c r="L23" s="50">
        <v>4</v>
      </c>
      <c r="M23" s="51">
        <v>27</v>
      </c>
      <c r="N23" s="52">
        <v>2</v>
      </c>
      <c r="O23" s="50">
        <v>0</v>
      </c>
      <c r="P23" s="50">
        <v>0</v>
      </c>
      <c r="Q23" s="51">
        <v>2</v>
      </c>
      <c r="R23" s="52"/>
      <c r="S23" s="50"/>
      <c r="T23" s="50"/>
      <c r="U23" s="51"/>
      <c r="V23" s="52">
        <v>5</v>
      </c>
      <c r="W23" s="50">
        <v>2</v>
      </c>
      <c r="X23" s="50">
        <v>5</v>
      </c>
      <c r="Y23" s="51">
        <v>12</v>
      </c>
      <c r="Z23" s="52">
        <v>4</v>
      </c>
      <c r="AA23" s="50">
        <v>3</v>
      </c>
      <c r="AB23" s="50">
        <v>0</v>
      </c>
      <c r="AC23" s="51">
        <v>7</v>
      </c>
      <c r="AD23" s="52">
        <v>4</v>
      </c>
      <c r="AE23" s="50">
        <v>3</v>
      </c>
      <c r="AF23" s="50">
        <v>2</v>
      </c>
      <c r="AG23" s="51">
        <v>9</v>
      </c>
      <c r="AH23" s="52">
        <v>18</v>
      </c>
      <c r="AI23" s="50">
        <v>1</v>
      </c>
      <c r="AJ23" s="50">
        <v>2</v>
      </c>
      <c r="AK23" s="51">
        <v>21</v>
      </c>
      <c r="AL23" s="52">
        <v>4</v>
      </c>
      <c r="AM23" s="50">
        <v>2</v>
      </c>
      <c r="AN23" s="50">
        <v>5</v>
      </c>
      <c r="AO23" s="51">
        <v>11</v>
      </c>
      <c r="AP23" s="52">
        <v>2</v>
      </c>
      <c r="AQ23" s="50">
        <v>1</v>
      </c>
      <c r="AR23" s="50">
        <v>1</v>
      </c>
      <c r="AS23" s="51">
        <v>4</v>
      </c>
    </row>
    <row r="24" spans="1:45" s="1" customFormat="1" ht="14.25" customHeight="1" x14ac:dyDescent="0.3">
      <c r="A24" s="44" t="s">
        <v>20</v>
      </c>
      <c r="B24" s="49">
        <v>0</v>
      </c>
      <c r="C24" s="50">
        <v>0</v>
      </c>
      <c r="D24" s="50">
        <v>1</v>
      </c>
      <c r="E24" s="51">
        <v>1</v>
      </c>
      <c r="F24" s="52"/>
      <c r="G24" s="50"/>
      <c r="H24" s="50"/>
      <c r="I24" s="51"/>
      <c r="J24" s="52">
        <v>6</v>
      </c>
      <c r="K24" s="50">
        <v>0</v>
      </c>
      <c r="L24" s="50">
        <v>5</v>
      </c>
      <c r="M24" s="51">
        <v>11</v>
      </c>
      <c r="N24" s="52"/>
      <c r="O24" s="50"/>
      <c r="P24" s="50"/>
      <c r="Q24" s="51"/>
      <c r="R24" s="52">
        <v>1</v>
      </c>
      <c r="S24" s="50">
        <v>0</v>
      </c>
      <c r="T24" s="50">
        <v>0</v>
      </c>
      <c r="U24" s="51">
        <v>1</v>
      </c>
      <c r="V24" s="52">
        <v>2</v>
      </c>
      <c r="W24" s="50">
        <v>0</v>
      </c>
      <c r="X24" s="50">
        <v>2</v>
      </c>
      <c r="Y24" s="51">
        <v>4</v>
      </c>
      <c r="Z24" s="52">
        <v>1</v>
      </c>
      <c r="AA24" s="50">
        <v>0</v>
      </c>
      <c r="AB24" s="50">
        <v>3</v>
      </c>
      <c r="AC24" s="51">
        <v>4</v>
      </c>
      <c r="AD24" s="52">
        <v>1</v>
      </c>
      <c r="AE24" s="50">
        <v>0</v>
      </c>
      <c r="AF24" s="50">
        <v>1</v>
      </c>
      <c r="AG24" s="51">
        <v>2</v>
      </c>
      <c r="AH24" s="52">
        <v>2</v>
      </c>
      <c r="AI24" s="50">
        <v>0</v>
      </c>
      <c r="AJ24" s="50">
        <v>9</v>
      </c>
      <c r="AK24" s="51">
        <v>11</v>
      </c>
      <c r="AL24" s="52">
        <v>1</v>
      </c>
      <c r="AM24" s="50">
        <v>0</v>
      </c>
      <c r="AN24" s="50">
        <v>4</v>
      </c>
      <c r="AO24" s="51">
        <v>5</v>
      </c>
      <c r="AP24" s="52">
        <v>3</v>
      </c>
      <c r="AQ24" s="50">
        <v>0</v>
      </c>
      <c r="AR24" s="50">
        <v>4</v>
      </c>
      <c r="AS24" s="51">
        <v>7</v>
      </c>
    </row>
    <row r="25" spans="1:45" s="1" customFormat="1" ht="14.25" customHeight="1" thickBot="1" x14ac:dyDescent="0.35">
      <c r="A25" s="44" t="s">
        <v>297</v>
      </c>
      <c r="B25" s="49"/>
      <c r="C25" s="50"/>
      <c r="D25" s="50"/>
      <c r="E25" s="51"/>
      <c r="F25" s="52"/>
      <c r="G25" s="50"/>
      <c r="H25" s="50"/>
      <c r="I25" s="51"/>
      <c r="J25" s="52">
        <v>34</v>
      </c>
      <c r="K25" s="50">
        <v>0</v>
      </c>
      <c r="L25" s="50">
        <v>0</v>
      </c>
      <c r="M25" s="51">
        <v>34</v>
      </c>
      <c r="N25" s="52"/>
      <c r="O25" s="50"/>
      <c r="P25" s="50"/>
      <c r="Q25" s="51"/>
      <c r="R25" s="52"/>
      <c r="S25" s="50"/>
      <c r="T25" s="50"/>
      <c r="U25" s="51"/>
      <c r="V25" s="52">
        <v>9</v>
      </c>
      <c r="W25" s="50">
        <v>0</v>
      </c>
      <c r="X25" s="50">
        <v>0</v>
      </c>
      <c r="Y25" s="51">
        <v>9</v>
      </c>
      <c r="Z25" s="52">
        <v>8</v>
      </c>
      <c r="AA25" s="50">
        <v>0</v>
      </c>
      <c r="AB25" s="50">
        <v>0</v>
      </c>
      <c r="AC25" s="51">
        <v>8</v>
      </c>
      <c r="AD25" s="52">
        <v>2</v>
      </c>
      <c r="AE25" s="50">
        <v>1</v>
      </c>
      <c r="AF25" s="50">
        <v>1</v>
      </c>
      <c r="AG25" s="51">
        <v>4</v>
      </c>
      <c r="AH25" s="52">
        <v>9</v>
      </c>
      <c r="AI25" s="50">
        <v>0</v>
      </c>
      <c r="AJ25" s="50">
        <v>1</v>
      </c>
      <c r="AK25" s="51">
        <v>10</v>
      </c>
      <c r="AL25" s="52"/>
      <c r="AM25" s="50"/>
      <c r="AN25" s="50"/>
      <c r="AO25" s="51"/>
      <c r="AP25" s="52"/>
      <c r="AQ25" s="50"/>
      <c r="AR25" s="50"/>
      <c r="AS25" s="51"/>
    </row>
    <row r="26" spans="1:45" s="1" customFormat="1" ht="14.25" customHeight="1" thickBot="1" x14ac:dyDescent="0.35">
      <c r="A26" s="53" t="s">
        <v>0</v>
      </c>
      <c r="B26" s="54">
        <f t="shared" ref="B26:AS26" si="0">SUM(B5:B25)</f>
        <v>2967</v>
      </c>
      <c r="C26" s="55">
        <f t="shared" si="0"/>
        <v>581</v>
      </c>
      <c r="D26" s="55">
        <f t="shared" si="0"/>
        <v>471</v>
      </c>
      <c r="E26" s="56">
        <f t="shared" si="0"/>
        <v>4019</v>
      </c>
      <c r="F26" s="54">
        <f t="shared" si="0"/>
        <v>73</v>
      </c>
      <c r="G26" s="55">
        <f t="shared" si="0"/>
        <v>10</v>
      </c>
      <c r="H26" s="55">
        <f t="shared" si="0"/>
        <v>90</v>
      </c>
      <c r="I26" s="56">
        <f t="shared" si="0"/>
        <v>173</v>
      </c>
      <c r="J26" s="54">
        <f t="shared" si="0"/>
        <v>7723</v>
      </c>
      <c r="K26" s="55">
        <f t="shared" si="0"/>
        <v>862</v>
      </c>
      <c r="L26" s="55">
        <f t="shared" si="0"/>
        <v>631</v>
      </c>
      <c r="M26" s="56">
        <f t="shared" si="0"/>
        <v>9216</v>
      </c>
      <c r="N26" s="54">
        <f t="shared" si="0"/>
        <v>574</v>
      </c>
      <c r="O26" s="55">
        <f t="shared" si="0"/>
        <v>25</v>
      </c>
      <c r="P26" s="55">
        <f t="shared" si="0"/>
        <v>11</v>
      </c>
      <c r="Q26" s="56">
        <f t="shared" si="0"/>
        <v>610</v>
      </c>
      <c r="R26" s="54">
        <f t="shared" si="0"/>
        <v>254</v>
      </c>
      <c r="S26" s="55">
        <f t="shared" si="0"/>
        <v>50</v>
      </c>
      <c r="T26" s="55">
        <f t="shared" si="0"/>
        <v>233</v>
      </c>
      <c r="U26" s="56">
        <f t="shared" si="0"/>
        <v>537</v>
      </c>
      <c r="V26" s="54">
        <f t="shared" si="0"/>
        <v>2274</v>
      </c>
      <c r="W26" s="55">
        <f t="shared" si="0"/>
        <v>313</v>
      </c>
      <c r="X26" s="55">
        <f t="shared" si="0"/>
        <v>1983</v>
      </c>
      <c r="Y26" s="56">
        <f t="shared" si="0"/>
        <v>4570</v>
      </c>
      <c r="Z26" s="54">
        <f t="shared" si="0"/>
        <v>1324</v>
      </c>
      <c r="AA26" s="55">
        <f t="shared" si="0"/>
        <v>183</v>
      </c>
      <c r="AB26" s="55">
        <f t="shared" si="0"/>
        <v>44</v>
      </c>
      <c r="AC26" s="56">
        <f t="shared" si="0"/>
        <v>1551</v>
      </c>
      <c r="AD26" s="54">
        <f t="shared" si="0"/>
        <v>1171</v>
      </c>
      <c r="AE26" s="55">
        <f t="shared" si="0"/>
        <v>209</v>
      </c>
      <c r="AF26" s="55">
        <f t="shared" si="0"/>
        <v>139</v>
      </c>
      <c r="AG26" s="56">
        <f t="shared" si="0"/>
        <v>1519</v>
      </c>
      <c r="AH26" s="54">
        <f t="shared" si="0"/>
        <v>4193</v>
      </c>
      <c r="AI26" s="55">
        <f t="shared" si="0"/>
        <v>779</v>
      </c>
      <c r="AJ26" s="55">
        <f t="shared" si="0"/>
        <v>160</v>
      </c>
      <c r="AK26" s="56">
        <f t="shared" si="0"/>
        <v>5132</v>
      </c>
      <c r="AL26" s="54">
        <f t="shared" si="0"/>
        <v>1818</v>
      </c>
      <c r="AM26" s="55">
        <f t="shared" si="0"/>
        <v>787</v>
      </c>
      <c r="AN26" s="55">
        <f t="shared" si="0"/>
        <v>687</v>
      </c>
      <c r="AO26" s="56">
        <f t="shared" si="0"/>
        <v>3292</v>
      </c>
      <c r="AP26" s="54">
        <f t="shared" si="0"/>
        <v>509</v>
      </c>
      <c r="AQ26" s="55">
        <f t="shared" si="0"/>
        <v>123</v>
      </c>
      <c r="AR26" s="55">
        <f t="shared" si="0"/>
        <v>55</v>
      </c>
      <c r="AS26" s="56">
        <f t="shared" si="0"/>
        <v>687</v>
      </c>
    </row>
    <row r="27" spans="1:45" x14ac:dyDescent="0.4">
      <c r="A27" s="4" t="s">
        <v>81</v>
      </c>
    </row>
    <row r="28" spans="1:45" x14ac:dyDescent="0.4">
      <c r="A28" s="158" t="s">
        <v>283</v>
      </c>
    </row>
    <row r="31" spans="1:45" s="1" customFormat="1" ht="15.75" customHeight="1" thickBot="1" x14ac:dyDescent="0.55000000000000004">
      <c r="A31" s="40"/>
      <c r="B31" s="356" t="s">
        <v>77</v>
      </c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</row>
    <row r="32" spans="1:45" x14ac:dyDescent="0.4">
      <c r="A32" s="357" t="s">
        <v>21</v>
      </c>
      <c r="B32" s="353" t="s">
        <v>36</v>
      </c>
      <c r="C32" s="354"/>
      <c r="D32" s="354"/>
      <c r="E32" s="355"/>
      <c r="F32" s="353" t="s">
        <v>37</v>
      </c>
      <c r="G32" s="354"/>
      <c r="H32" s="354"/>
      <c r="I32" s="355"/>
      <c r="J32" s="353" t="s">
        <v>38</v>
      </c>
      <c r="K32" s="354"/>
      <c r="L32" s="354"/>
      <c r="M32" s="355"/>
      <c r="N32" s="353" t="s">
        <v>39</v>
      </c>
      <c r="O32" s="354"/>
      <c r="P32" s="354"/>
      <c r="Q32" s="355"/>
      <c r="R32" s="353" t="s">
        <v>40</v>
      </c>
      <c r="S32" s="354"/>
      <c r="T32" s="354"/>
      <c r="U32" s="355"/>
      <c r="V32" s="353" t="s">
        <v>41</v>
      </c>
      <c r="W32" s="354"/>
      <c r="X32" s="354"/>
      <c r="Y32" s="355"/>
      <c r="Z32" s="353" t="s">
        <v>42</v>
      </c>
      <c r="AA32" s="354"/>
      <c r="AB32" s="354"/>
      <c r="AC32" s="355"/>
      <c r="AD32" s="353" t="s">
        <v>43</v>
      </c>
      <c r="AE32" s="354"/>
      <c r="AF32" s="354"/>
      <c r="AG32" s="355"/>
      <c r="AH32" s="353" t="s">
        <v>44</v>
      </c>
      <c r="AI32" s="354"/>
      <c r="AJ32" s="354"/>
      <c r="AK32" s="355"/>
      <c r="AL32" s="354" t="s">
        <v>45</v>
      </c>
      <c r="AM32" s="354"/>
      <c r="AN32" s="354"/>
      <c r="AO32" s="355"/>
      <c r="AP32" s="353" t="s">
        <v>28</v>
      </c>
      <c r="AQ32" s="354"/>
      <c r="AR32" s="354"/>
      <c r="AS32" s="355"/>
    </row>
    <row r="33" spans="1:45" ht="12.6" thickBot="1" x14ac:dyDescent="0.45">
      <c r="A33" s="358"/>
      <c r="B33" s="41" t="s">
        <v>78</v>
      </c>
      <c r="C33" s="42" t="s">
        <v>79</v>
      </c>
      <c r="D33" s="42" t="s">
        <v>80</v>
      </c>
      <c r="E33" s="43" t="s">
        <v>28</v>
      </c>
      <c r="F33" s="41" t="s">
        <v>78</v>
      </c>
      <c r="G33" s="42" t="s">
        <v>79</v>
      </c>
      <c r="H33" s="42" t="s">
        <v>80</v>
      </c>
      <c r="I33" s="43" t="s">
        <v>28</v>
      </c>
      <c r="J33" s="41" t="s">
        <v>78</v>
      </c>
      <c r="K33" s="42" t="s">
        <v>79</v>
      </c>
      <c r="L33" s="42" t="s">
        <v>80</v>
      </c>
      <c r="M33" s="43" t="s">
        <v>28</v>
      </c>
      <c r="N33" s="41" t="s">
        <v>78</v>
      </c>
      <c r="O33" s="42" t="s">
        <v>79</v>
      </c>
      <c r="P33" s="42" t="s">
        <v>80</v>
      </c>
      <c r="Q33" s="43" t="s">
        <v>28</v>
      </c>
      <c r="R33" s="41" t="s">
        <v>78</v>
      </c>
      <c r="S33" s="42" t="s">
        <v>79</v>
      </c>
      <c r="T33" s="42" t="s">
        <v>80</v>
      </c>
      <c r="U33" s="43" t="s">
        <v>28</v>
      </c>
      <c r="V33" s="41" t="s">
        <v>78</v>
      </c>
      <c r="W33" s="42" t="s">
        <v>79</v>
      </c>
      <c r="X33" s="42" t="s">
        <v>80</v>
      </c>
      <c r="Y33" s="43" t="s">
        <v>28</v>
      </c>
      <c r="Z33" s="41" t="s">
        <v>78</v>
      </c>
      <c r="AA33" s="42" t="s">
        <v>79</v>
      </c>
      <c r="AB33" s="42" t="s">
        <v>80</v>
      </c>
      <c r="AC33" s="43" t="s">
        <v>28</v>
      </c>
      <c r="AD33" s="41" t="s">
        <v>78</v>
      </c>
      <c r="AE33" s="42" t="s">
        <v>79</v>
      </c>
      <c r="AF33" s="42" t="s">
        <v>80</v>
      </c>
      <c r="AG33" s="43" t="s">
        <v>28</v>
      </c>
      <c r="AH33" s="41" t="s">
        <v>78</v>
      </c>
      <c r="AI33" s="42" t="s">
        <v>79</v>
      </c>
      <c r="AJ33" s="42" t="s">
        <v>80</v>
      </c>
      <c r="AK33" s="43" t="s">
        <v>28</v>
      </c>
      <c r="AL33" s="58" t="s">
        <v>78</v>
      </c>
      <c r="AM33" s="42" t="s">
        <v>79</v>
      </c>
      <c r="AN33" s="42" t="s">
        <v>80</v>
      </c>
      <c r="AO33" s="43" t="s">
        <v>28</v>
      </c>
      <c r="AP33" s="41" t="s">
        <v>78</v>
      </c>
      <c r="AQ33" s="42" t="s">
        <v>79</v>
      </c>
      <c r="AR33" s="42" t="s">
        <v>80</v>
      </c>
      <c r="AS33" s="43" t="s">
        <v>28</v>
      </c>
    </row>
    <row r="34" spans="1:45" x14ac:dyDescent="0.4">
      <c r="A34" s="44" t="s">
        <v>1</v>
      </c>
      <c r="B34" s="48">
        <v>211</v>
      </c>
      <c r="C34" s="46">
        <v>13</v>
      </c>
      <c r="D34" s="46">
        <v>12</v>
      </c>
      <c r="E34" s="47">
        <v>236</v>
      </c>
      <c r="F34" s="48">
        <v>597</v>
      </c>
      <c r="G34" s="46">
        <v>15</v>
      </c>
      <c r="H34" s="46">
        <v>131</v>
      </c>
      <c r="I34" s="47">
        <v>743</v>
      </c>
      <c r="J34" s="48">
        <v>159</v>
      </c>
      <c r="K34" s="46">
        <v>8</v>
      </c>
      <c r="L34" s="46">
        <v>62</v>
      </c>
      <c r="M34" s="47">
        <v>229</v>
      </c>
      <c r="N34" s="48">
        <v>48</v>
      </c>
      <c r="O34" s="46">
        <v>0</v>
      </c>
      <c r="P34" s="46">
        <v>7</v>
      </c>
      <c r="Q34" s="47">
        <v>55</v>
      </c>
      <c r="R34" s="48">
        <v>548</v>
      </c>
      <c r="S34" s="46">
        <v>30</v>
      </c>
      <c r="T34" s="46">
        <v>313</v>
      </c>
      <c r="U34" s="47">
        <v>891</v>
      </c>
      <c r="V34" s="48">
        <v>407</v>
      </c>
      <c r="W34" s="46">
        <v>33</v>
      </c>
      <c r="X34" s="46">
        <v>61</v>
      </c>
      <c r="Y34" s="47">
        <v>501</v>
      </c>
      <c r="Z34" s="48">
        <v>93</v>
      </c>
      <c r="AA34" s="46">
        <v>7</v>
      </c>
      <c r="AB34" s="46">
        <v>5</v>
      </c>
      <c r="AC34" s="47">
        <v>105</v>
      </c>
      <c r="AD34" s="48">
        <v>300</v>
      </c>
      <c r="AE34" s="46">
        <v>21</v>
      </c>
      <c r="AF34" s="46">
        <v>61</v>
      </c>
      <c r="AG34" s="47">
        <v>382</v>
      </c>
      <c r="AH34" s="48">
        <v>762</v>
      </c>
      <c r="AI34" s="46">
        <v>46</v>
      </c>
      <c r="AJ34" s="46">
        <v>122</v>
      </c>
      <c r="AK34" s="47">
        <v>930</v>
      </c>
      <c r="AL34" s="45">
        <v>139</v>
      </c>
      <c r="AM34" s="46">
        <v>17</v>
      </c>
      <c r="AN34" s="46">
        <v>223</v>
      </c>
      <c r="AO34" s="47">
        <v>379</v>
      </c>
      <c r="AP34" s="48">
        <f t="shared" ref="AP34:AS39" si="1">B5+F5+J5+N5+R5+V5+Z5+AD5+AH5+AL5+AP5+B34+F34+J34+N34+R34+V34+Z34+AD34+AH34+AL34</f>
        <v>7322</v>
      </c>
      <c r="AQ34" s="45">
        <f t="shared" si="1"/>
        <v>663</v>
      </c>
      <c r="AR34" s="45">
        <f t="shared" si="1"/>
        <v>2135</v>
      </c>
      <c r="AS34" s="59">
        <f t="shared" si="1"/>
        <v>10120</v>
      </c>
    </row>
    <row r="35" spans="1:45" x14ac:dyDescent="0.4">
      <c r="A35" s="44" t="s">
        <v>2</v>
      </c>
      <c r="B35" s="52">
        <v>14</v>
      </c>
      <c r="C35" s="50">
        <v>0</v>
      </c>
      <c r="D35" s="50">
        <v>0</v>
      </c>
      <c r="E35" s="51">
        <v>14</v>
      </c>
      <c r="F35" s="52">
        <v>18</v>
      </c>
      <c r="G35" s="50">
        <v>1</v>
      </c>
      <c r="H35" s="50">
        <v>2</v>
      </c>
      <c r="I35" s="51">
        <v>21</v>
      </c>
      <c r="J35" s="52">
        <v>15</v>
      </c>
      <c r="K35" s="50">
        <v>1</v>
      </c>
      <c r="L35" s="50">
        <v>2</v>
      </c>
      <c r="M35" s="51">
        <v>18</v>
      </c>
      <c r="N35" s="52">
        <v>12</v>
      </c>
      <c r="O35" s="50">
        <v>0</v>
      </c>
      <c r="P35" s="50">
        <v>0</v>
      </c>
      <c r="Q35" s="51">
        <v>12</v>
      </c>
      <c r="R35" s="52">
        <v>25</v>
      </c>
      <c r="S35" s="50">
        <v>14</v>
      </c>
      <c r="T35" s="50">
        <v>24</v>
      </c>
      <c r="U35" s="51">
        <v>63</v>
      </c>
      <c r="V35" s="52">
        <v>19</v>
      </c>
      <c r="W35" s="50">
        <v>1</v>
      </c>
      <c r="X35" s="50">
        <v>2</v>
      </c>
      <c r="Y35" s="51">
        <v>22</v>
      </c>
      <c r="Z35" s="52">
        <v>6</v>
      </c>
      <c r="AA35" s="50">
        <v>1</v>
      </c>
      <c r="AB35" s="50">
        <v>1</v>
      </c>
      <c r="AC35" s="51">
        <v>8</v>
      </c>
      <c r="AD35" s="52">
        <v>16</v>
      </c>
      <c r="AE35" s="50">
        <v>0</v>
      </c>
      <c r="AF35" s="50">
        <v>0</v>
      </c>
      <c r="AG35" s="51">
        <v>16</v>
      </c>
      <c r="AH35" s="52">
        <v>21</v>
      </c>
      <c r="AI35" s="50">
        <v>1</v>
      </c>
      <c r="AJ35" s="50">
        <v>1</v>
      </c>
      <c r="AK35" s="51">
        <v>23</v>
      </c>
      <c r="AL35" s="49">
        <v>18</v>
      </c>
      <c r="AM35" s="50">
        <v>0</v>
      </c>
      <c r="AN35" s="50">
        <v>9</v>
      </c>
      <c r="AO35" s="51">
        <v>27</v>
      </c>
      <c r="AP35" s="48">
        <f t="shared" si="1"/>
        <v>433</v>
      </c>
      <c r="AQ35" s="45">
        <f t="shared" si="1"/>
        <v>50</v>
      </c>
      <c r="AR35" s="45">
        <f t="shared" si="1"/>
        <v>76</v>
      </c>
      <c r="AS35" s="59">
        <f t="shared" si="1"/>
        <v>559</v>
      </c>
    </row>
    <row r="36" spans="1:45" x14ac:dyDescent="0.4">
      <c r="A36" s="44" t="s">
        <v>3</v>
      </c>
      <c r="B36" s="52"/>
      <c r="C36" s="50"/>
      <c r="D36" s="50"/>
      <c r="E36" s="51"/>
      <c r="F36" s="52"/>
      <c r="G36" s="50"/>
      <c r="H36" s="50"/>
      <c r="I36" s="51"/>
      <c r="J36" s="52"/>
      <c r="K36" s="50"/>
      <c r="L36" s="50"/>
      <c r="M36" s="51"/>
      <c r="N36" s="52"/>
      <c r="O36" s="50"/>
      <c r="P36" s="50"/>
      <c r="Q36" s="51"/>
      <c r="R36" s="52">
        <v>0</v>
      </c>
      <c r="S36" s="50">
        <v>0</v>
      </c>
      <c r="T36" s="50">
        <v>1</v>
      </c>
      <c r="U36" s="51">
        <v>1</v>
      </c>
      <c r="V36" s="52"/>
      <c r="W36" s="50"/>
      <c r="X36" s="50"/>
      <c r="Y36" s="51"/>
      <c r="Z36" s="52"/>
      <c r="AA36" s="50"/>
      <c r="AB36" s="50"/>
      <c r="AC36" s="51"/>
      <c r="AD36" s="52"/>
      <c r="AE36" s="50"/>
      <c r="AF36" s="50"/>
      <c r="AG36" s="51"/>
      <c r="AH36" s="52"/>
      <c r="AI36" s="50"/>
      <c r="AJ36" s="50"/>
      <c r="AK36" s="51"/>
      <c r="AL36" s="49"/>
      <c r="AM36" s="50"/>
      <c r="AN36" s="50"/>
      <c r="AO36" s="51"/>
      <c r="AP36" s="48">
        <f t="shared" si="1"/>
        <v>5</v>
      </c>
      <c r="AQ36" s="45">
        <f t="shared" si="1"/>
        <v>0</v>
      </c>
      <c r="AR36" s="45">
        <f t="shared" si="1"/>
        <v>2</v>
      </c>
      <c r="AS36" s="59">
        <f t="shared" si="1"/>
        <v>7</v>
      </c>
    </row>
    <row r="37" spans="1:45" x14ac:dyDescent="0.4">
      <c r="A37" s="44" t="s">
        <v>4</v>
      </c>
      <c r="B37" s="52">
        <v>4</v>
      </c>
      <c r="C37" s="50">
        <v>0</v>
      </c>
      <c r="D37" s="50">
        <v>1</v>
      </c>
      <c r="E37" s="51">
        <v>5</v>
      </c>
      <c r="F37" s="52">
        <v>8</v>
      </c>
      <c r="G37" s="50">
        <v>1</v>
      </c>
      <c r="H37" s="50">
        <v>5</v>
      </c>
      <c r="I37" s="51">
        <v>14</v>
      </c>
      <c r="J37" s="52">
        <v>3</v>
      </c>
      <c r="K37" s="50">
        <v>0</v>
      </c>
      <c r="L37" s="50">
        <v>1</v>
      </c>
      <c r="M37" s="51">
        <v>4</v>
      </c>
      <c r="N37" s="52">
        <v>1</v>
      </c>
      <c r="O37" s="50">
        <v>0</v>
      </c>
      <c r="P37" s="50">
        <v>0</v>
      </c>
      <c r="Q37" s="51">
        <v>1</v>
      </c>
      <c r="R37" s="52">
        <v>13</v>
      </c>
      <c r="S37" s="50">
        <v>13</v>
      </c>
      <c r="T37" s="50">
        <v>13</v>
      </c>
      <c r="U37" s="51">
        <v>39</v>
      </c>
      <c r="V37" s="52">
        <v>10</v>
      </c>
      <c r="W37" s="50">
        <v>7</v>
      </c>
      <c r="X37" s="50">
        <v>5</v>
      </c>
      <c r="Y37" s="51">
        <v>22</v>
      </c>
      <c r="Z37" s="52">
        <v>3</v>
      </c>
      <c r="AA37" s="50">
        <v>2</v>
      </c>
      <c r="AB37" s="50">
        <v>1</v>
      </c>
      <c r="AC37" s="51">
        <v>6</v>
      </c>
      <c r="AD37" s="52">
        <v>10</v>
      </c>
      <c r="AE37" s="50">
        <v>1</v>
      </c>
      <c r="AF37" s="50">
        <v>5</v>
      </c>
      <c r="AG37" s="51">
        <v>16</v>
      </c>
      <c r="AH37" s="52">
        <v>13</v>
      </c>
      <c r="AI37" s="50">
        <v>2</v>
      </c>
      <c r="AJ37" s="50">
        <v>0</v>
      </c>
      <c r="AK37" s="51">
        <v>15</v>
      </c>
      <c r="AL37" s="49">
        <v>1</v>
      </c>
      <c r="AM37" s="50">
        <v>0</v>
      </c>
      <c r="AN37" s="50">
        <v>2</v>
      </c>
      <c r="AO37" s="51">
        <v>3</v>
      </c>
      <c r="AP37" s="48">
        <f t="shared" si="1"/>
        <v>152</v>
      </c>
      <c r="AQ37" s="45">
        <f t="shared" si="1"/>
        <v>43</v>
      </c>
      <c r="AR37" s="45">
        <f t="shared" si="1"/>
        <v>53</v>
      </c>
      <c r="AS37" s="59">
        <f t="shared" si="1"/>
        <v>248</v>
      </c>
    </row>
    <row r="38" spans="1:45" x14ac:dyDescent="0.4">
      <c r="A38" s="44" t="s">
        <v>5</v>
      </c>
      <c r="B38" s="52">
        <v>10</v>
      </c>
      <c r="C38" s="50">
        <v>2</v>
      </c>
      <c r="D38" s="50">
        <v>0</v>
      </c>
      <c r="E38" s="51">
        <v>12</v>
      </c>
      <c r="F38" s="52">
        <v>10</v>
      </c>
      <c r="G38" s="50">
        <v>0</v>
      </c>
      <c r="H38" s="50">
        <v>3</v>
      </c>
      <c r="I38" s="51">
        <v>13</v>
      </c>
      <c r="J38" s="52">
        <v>2</v>
      </c>
      <c r="K38" s="50">
        <v>0</v>
      </c>
      <c r="L38" s="50">
        <v>2</v>
      </c>
      <c r="M38" s="51">
        <v>4</v>
      </c>
      <c r="N38" s="52">
        <v>3</v>
      </c>
      <c r="O38" s="50">
        <v>0</v>
      </c>
      <c r="P38" s="50">
        <v>0</v>
      </c>
      <c r="Q38" s="51">
        <v>3</v>
      </c>
      <c r="R38" s="52">
        <v>13</v>
      </c>
      <c r="S38" s="50">
        <v>0</v>
      </c>
      <c r="T38" s="50">
        <v>16</v>
      </c>
      <c r="U38" s="51">
        <v>29</v>
      </c>
      <c r="V38" s="52">
        <v>10</v>
      </c>
      <c r="W38" s="50">
        <v>4</v>
      </c>
      <c r="X38" s="50">
        <v>3</v>
      </c>
      <c r="Y38" s="51">
        <v>17</v>
      </c>
      <c r="Z38" s="52">
        <v>5</v>
      </c>
      <c r="AA38" s="50">
        <v>1</v>
      </c>
      <c r="AB38" s="50">
        <v>0</v>
      </c>
      <c r="AC38" s="51">
        <v>6</v>
      </c>
      <c r="AD38" s="52">
        <v>9</v>
      </c>
      <c r="AE38" s="50">
        <v>0</v>
      </c>
      <c r="AF38" s="50">
        <v>12</v>
      </c>
      <c r="AG38" s="51">
        <v>21</v>
      </c>
      <c r="AH38" s="52">
        <v>21</v>
      </c>
      <c r="AI38" s="50">
        <v>3</v>
      </c>
      <c r="AJ38" s="50">
        <v>6</v>
      </c>
      <c r="AK38" s="51">
        <v>30</v>
      </c>
      <c r="AL38" s="49">
        <v>4</v>
      </c>
      <c r="AM38" s="50">
        <v>1</v>
      </c>
      <c r="AN38" s="50">
        <v>1</v>
      </c>
      <c r="AO38" s="51">
        <v>6</v>
      </c>
      <c r="AP38" s="48">
        <f t="shared" si="1"/>
        <v>195</v>
      </c>
      <c r="AQ38" s="45">
        <f t="shared" si="1"/>
        <v>39</v>
      </c>
      <c r="AR38" s="45">
        <f t="shared" si="1"/>
        <v>61</v>
      </c>
      <c r="AS38" s="59">
        <f t="shared" si="1"/>
        <v>295</v>
      </c>
    </row>
    <row r="39" spans="1:45" x14ac:dyDescent="0.4">
      <c r="A39" s="44" t="s">
        <v>6</v>
      </c>
      <c r="B39" s="52"/>
      <c r="C39" s="50"/>
      <c r="D39" s="50"/>
      <c r="E39" s="51"/>
      <c r="F39" s="52"/>
      <c r="G39" s="50"/>
      <c r="H39" s="50"/>
      <c r="I39" s="51"/>
      <c r="J39" s="52"/>
      <c r="K39" s="50"/>
      <c r="L39" s="50"/>
      <c r="M39" s="51"/>
      <c r="N39" s="52"/>
      <c r="O39" s="50"/>
      <c r="P39" s="50"/>
      <c r="Q39" s="51"/>
      <c r="R39" s="52">
        <v>2</v>
      </c>
      <c r="S39" s="50">
        <v>0</v>
      </c>
      <c r="T39" s="50">
        <v>0</v>
      </c>
      <c r="U39" s="51">
        <v>2</v>
      </c>
      <c r="V39" s="52"/>
      <c r="W39" s="50"/>
      <c r="X39" s="50"/>
      <c r="Y39" s="51"/>
      <c r="Z39" s="52"/>
      <c r="AA39" s="50"/>
      <c r="AB39" s="50"/>
      <c r="AC39" s="51"/>
      <c r="AD39" s="52">
        <v>1</v>
      </c>
      <c r="AE39" s="50">
        <v>0</v>
      </c>
      <c r="AF39" s="50">
        <v>0</v>
      </c>
      <c r="AG39" s="51">
        <v>1</v>
      </c>
      <c r="AH39" s="52">
        <v>1</v>
      </c>
      <c r="AI39" s="50">
        <v>0</v>
      </c>
      <c r="AJ39" s="50">
        <v>0</v>
      </c>
      <c r="AK39" s="51">
        <v>1</v>
      </c>
      <c r="AL39" s="49"/>
      <c r="AM39" s="50"/>
      <c r="AN39" s="50"/>
      <c r="AO39" s="51"/>
      <c r="AP39" s="48">
        <f t="shared" si="1"/>
        <v>15</v>
      </c>
      <c r="AQ39" s="45">
        <f t="shared" si="1"/>
        <v>2</v>
      </c>
      <c r="AR39" s="45">
        <f t="shared" si="1"/>
        <v>0</v>
      </c>
      <c r="AS39" s="59">
        <f t="shared" si="1"/>
        <v>17</v>
      </c>
    </row>
    <row r="40" spans="1:45" x14ac:dyDescent="0.4">
      <c r="A40" s="44" t="s">
        <v>7</v>
      </c>
      <c r="B40" s="52">
        <v>1</v>
      </c>
      <c r="C40" s="50">
        <v>0</v>
      </c>
      <c r="D40" s="50">
        <v>0</v>
      </c>
      <c r="E40" s="51">
        <v>1</v>
      </c>
      <c r="F40" s="52">
        <v>1</v>
      </c>
      <c r="G40" s="50">
        <v>0</v>
      </c>
      <c r="H40" s="50">
        <v>0</v>
      </c>
      <c r="I40" s="51">
        <v>1</v>
      </c>
      <c r="J40" s="52">
        <v>1</v>
      </c>
      <c r="K40" s="50">
        <v>0</v>
      </c>
      <c r="L40" s="50">
        <v>0</v>
      </c>
      <c r="M40" s="51">
        <v>1</v>
      </c>
      <c r="N40" s="52"/>
      <c r="O40" s="50"/>
      <c r="P40" s="50"/>
      <c r="Q40" s="51"/>
      <c r="R40" s="52">
        <v>0</v>
      </c>
      <c r="S40" s="50">
        <v>0</v>
      </c>
      <c r="T40" s="50">
        <v>3</v>
      </c>
      <c r="U40" s="51">
        <v>3</v>
      </c>
      <c r="V40" s="52">
        <v>3</v>
      </c>
      <c r="W40" s="50">
        <v>0</v>
      </c>
      <c r="X40" s="50">
        <v>0</v>
      </c>
      <c r="Y40" s="51">
        <v>3</v>
      </c>
      <c r="Z40" s="52"/>
      <c r="AA40" s="50"/>
      <c r="AB40" s="50"/>
      <c r="AC40" s="51"/>
      <c r="AD40" s="52">
        <v>1</v>
      </c>
      <c r="AE40" s="50">
        <v>0</v>
      </c>
      <c r="AF40" s="50">
        <v>0</v>
      </c>
      <c r="AG40" s="51">
        <v>1</v>
      </c>
      <c r="AH40" s="52">
        <v>3</v>
      </c>
      <c r="AI40" s="50">
        <v>1</v>
      </c>
      <c r="AJ40" s="50">
        <v>0</v>
      </c>
      <c r="AK40" s="51">
        <v>4</v>
      </c>
      <c r="AL40" s="49">
        <v>0</v>
      </c>
      <c r="AM40" s="50">
        <v>1</v>
      </c>
      <c r="AN40" s="50">
        <v>0</v>
      </c>
      <c r="AO40" s="51">
        <v>1</v>
      </c>
      <c r="AP40" s="48"/>
      <c r="AQ40" s="45"/>
      <c r="AR40" s="45"/>
      <c r="AS40" s="59"/>
    </row>
    <row r="41" spans="1:45" x14ac:dyDescent="0.4">
      <c r="A41" s="44" t="s">
        <v>8</v>
      </c>
      <c r="B41" s="52">
        <v>10</v>
      </c>
      <c r="C41" s="50">
        <v>4</v>
      </c>
      <c r="D41" s="50">
        <v>0</v>
      </c>
      <c r="E41" s="51">
        <v>14</v>
      </c>
      <c r="F41" s="52">
        <v>48</v>
      </c>
      <c r="G41" s="50">
        <v>3</v>
      </c>
      <c r="H41" s="50">
        <v>6</v>
      </c>
      <c r="I41" s="51">
        <v>57</v>
      </c>
      <c r="J41" s="52">
        <v>7</v>
      </c>
      <c r="K41" s="50">
        <v>0</v>
      </c>
      <c r="L41" s="50">
        <v>1</v>
      </c>
      <c r="M41" s="51">
        <v>8</v>
      </c>
      <c r="N41" s="52">
        <v>2</v>
      </c>
      <c r="O41" s="50">
        <v>0</v>
      </c>
      <c r="P41" s="50">
        <v>0</v>
      </c>
      <c r="Q41" s="51">
        <v>2</v>
      </c>
      <c r="R41" s="52">
        <v>18</v>
      </c>
      <c r="S41" s="50">
        <v>1</v>
      </c>
      <c r="T41" s="50">
        <v>7</v>
      </c>
      <c r="U41" s="51">
        <v>26</v>
      </c>
      <c r="V41" s="52">
        <v>44</v>
      </c>
      <c r="W41" s="50">
        <v>5</v>
      </c>
      <c r="X41" s="50">
        <v>24</v>
      </c>
      <c r="Y41" s="51">
        <v>73</v>
      </c>
      <c r="Z41" s="52">
        <v>9</v>
      </c>
      <c r="AA41" s="50">
        <v>1</v>
      </c>
      <c r="AB41" s="50">
        <v>0</v>
      </c>
      <c r="AC41" s="51">
        <v>10</v>
      </c>
      <c r="AD41" s="52">
        <v>6</v>
      </c>
      <c r="AE41" s="50">
        <v>0</v>
      </c>
      <c r="AF41" s="50">
        <v>1</v>
      </c>
      <c r="AG41" s="51">
        <v>7</v>
      </c>
      <c r="AH41" s="52">
        <v>30</v>
      </c>
      <c r="AI41" s="50">
        <v>6</v>
      </c>
      <c r="AJ41" s="50">
        <v>9</v>
      </c>
      <c r="AK41" s="51">
        <v>45</v>
      </c>
      <c r="AL41" s="49">
        <v>6</v>
      </c>
      <c r="AM41" s="50">
        <v>0</v>
      </c>
      <c r="AN41" s="50">
        <v>11</v>
      </c>
      <c r="AO41" s="51">
        <v>17</v>
      </c>
      <c r="AP41" s="48">
        <f t="shared" ref="AP41:AS48" si="2">B12+F12+J12+N12+R12+V12+Z12+AD12+AH12+AL12+AP12+B41+F41+J41+N41+R41+V41+Z41+AD41+AH41+AL41</f>
        <v>352</v>
      </c>
      <c r="AQ41" s="45">
        <f t="shared" si="2"/>
        <v>50</v>
      </c>
      <c r="AR41" s="45">
        <f t="shared" si="2"/>
        <v>65</v>
      </c>
      <c r="AS41" s="59">
        <f t="shared" si="2"/>
        <v>467</v>
      </c>
    </row>
    <row r="42" spans="1:45" x14ac:dyDescent="0.4">
      <c r="A42" s="44" t="s">
        <v>284</v>
      </c>
      <c r="B42" s="52">
        <v>2</v>
      </c>
      <c r="C42" s="50">
        <v>0</v>
      </c>
      <c r="D42" s="50">
        <v>0</v>
      </c>
      <c r="E42" s="51">
        <v>2</v>
      </c>
      <c r="F42" s="52">
        <v>5</v>
      </c>
      <c r="G42" s="50">
        <v>0</v>
      </c>
      <c r="H42" s="50">
        <v>3</v>
      </c>
      <c r="I42" s="51">
        <v>8</v>
      </c>
      <c r="J42" s="52"/>
      <c r="K42" s="50"/>
      <c r="L42" s="50"/>
      <c r="M42" s="51"/>
      <c r="N42" s="52"/>
      <c r="O42" s="50"/>
      <c r="P42" s="50"/>
      <c r="Q42" s="51"/>
      <c r="R42" s="52">
        <v>0</v>
      </c>
      <c r="S42" s="50">
        <v>1</v>
      </c>
      <c r="T42" s="50">
        <v>1</v>
      </c>
      <c r="U42" s="51">
        <v>2</v>
      </c>
      <c r="V42" s="52">
        <v>2</v>
      </c>
      <c r="W42" s="50">
        <v>0</v>
      </c>
      <c r="X42" s="50">
        <v>0</v>
      </c>
      <c r="Y42" s="51">
        <v>2</v>
      </c>
      <c r="Z42" s="52"/>
      <c r="AA42" s="50"/>
      <c r="AB42" s="50"/>
      <c r="AC42" s="51"/>
      <c r="AD42" s="52"/>
      <c r="AE42" s="50"/>
      <c r="AF42" s="50"/>
      <c r="AG42" s="51"/>
      <c r="AH42" s="52">
        <v>1</v>
      </c>
      <c r="AI42" s="50">
        <v>0</v>
      </c>
      <c r="AJ42" s="50">
        <v>2</v>
      </c>
      <c r="AK42" s="51">
        <v>3</v>
      </c>
      <c r="AL42" s="49">
        <v>0</v>
      </c>
      <c r="AM42" s="50">
        <v>1</v>
      </c>
      <c r="AN42" s="50">
        <v>2</v>
      </c>
      <c r="AO42" s="51">
        <v>3</v>
      </c>
      <c r="AP42" s="48">
        <f t="shared" si="2"/>
        <v>37</v>
      </c>
      <c r="AQ42" s="45">
        <f t="shared" si="2"/>
        <v>7</v>
      </c>
      <c r="AR42" s="45">
        <f t="shared" si="2"/>
        <v>17</v>
      </c>
      <c r="AS42" s="59">
        <f t="shared" si="2"/>
        <v>61</v>
      </c>
    </row>
    <row r="43" spans="1:45" x14ac:dyDescent="0.4">
      <c r="A43" s="44" t="s">
        <v>10</v>
      </c>
      <c r="B43" s="52">
        <v>241</v>
      </c>
      <c r="C43" s="50">
        <v>80</v>
      </c>
      <c r="D43" s="50">
        <v>0</v>
      </c>
      <c r="E43" s="51">
        <v>321</v>
      </c>
      <c r="F43" s="52">
        <v>751</v>
      </c>
      <c r="G43" s="50">
        <v>159</v>
      </c>
      <c r="H43" s="50">
        <v>195</v>
      </c>
      <c r="I43" s="51">
        <v>1105</v>
      </c>
      <c r="J43" s="52">
        <v>183</v>
      </c>
      <c r="K43" s="50">
        <v>8</v>
      </c>
      <c r="L43" s="50">
        <v>53</v>
      </c>
      <c r="M43" s="51">
        <v>244</v>
      </c>
      <c r="N43" s="52">
        <v>45</v>
      </c>
      <c r="O43" s="50">
        <v>5</v>
      </c>
      <c r="P43" s="50">
        <v>3</v>
      </c>
      <c r="Q43" s="51">
        <v>53</v>
      </c>
      <c r="R43" s="52">
        <v>480</v>
      </c>
      <c r="S43" s="50">
        <v>250</v>
      </c>
      <c r="T43" s="50">
        <v>390</v>
      </c>
      <c r="U43" s="51">
        <v>1120</v>
      </c>
      <c r="V43" s="52">
        <v>516</v>
      </c>
      <c r="W43" s="50">
        <v>116</v>
      </c>
      <c r="X43" s="50">
        <v>114</v>
      </c>
      <c r="Y43" s="51">
        <v>746</v>
      </c>
      <c r="Z43" s="52">
        <v>69</v>
      </c>
      <c r="AA43" s="50">
        <v>27</v>
      </c>
      <c r="AB43" s="50">
        <v>4</v>
      </c>
      <c r="AC43" s="51">
        <v>100</v>
      </c>
      <c r="AD43" s="52">
        <v>241</v>
      </c>
      <c r="AE43" s="50">
        <v>74</v>
      </c>
      <c r="AF43" s="50">
        <v>125</v>
      </c>
      <c r="AG43" s="51">
        <v>440</v>
      </c>
      <c r="AH43" s="52">
        <v>631</v>
      </c>
      <c r="AI43" s="50">
        <v>452</v>
      </c>
      <c r="AJ43" s="50">
        <v>204</v>
      </c>
      <c r="AK43" s="51">
        <v>1287</v>
      </c>
      <c r="AL43" s="49">
        <v>182</v>
      </c>
      <c r="AM43" s="50">
        <v>32</v>
      </c>
      <c r="AN43" s="50">
        <v>303</v>
      </c>
      <c r="AO43" s="51">
        <v>517</v>
      </c>
      <c r="AP43" s="48">
        <f t="shared" si="2"/>
        <v>11372</v>
      </c>
      <c r="AQ43" s="45">
        <f t="shared" si="2"/>
        <v>2779</v>
      </c>
      <c r="AR43" s="45">
        <f t="shared" si="2"/>
        <v>3037</v>
      </c>
      <c r="AS43" s="59">
        <f t="shared" si="2"/>
        <v>17188</v>
      </c>
    </row>
    <row r="44" spans="1:45" x14ac:dyDescent="0.4">
      <c r="A44" s="44" t="s">
        <v>11</v>
      </c>
      <c r="B44" s="52">
        <v>48</v>
      </c>
      <c r="C44" s="50">
        <v>25</v>
      </c>
      <c r="D44" s="50">
        <v>2</v>
      </c>
      <c r="E44" s="51">
        <v>75</v>
      </c>
      <c r="F44" s="52">
        <v>162</v>
      </c>
      <c r="G44" s="50">
        <v>17</v>
      </c>
      <c r="H44" s="50">
        <v>40</v>
      </c>
      <c r="I44" s="51">
        <v>219</v>
      </c>
      <c r="J44" s="52">
        <v>34</v>
      </c>
      <c r="K44" s="50">
        <v>3</v>
      </c>
      <c r="L44" s="50">
        <v>13</v>
      </c>
      <c r="M44" s="51">
        <v>50</v>
      </c>
      <c r="N44" s="52">
        <v>24</v>
      </c>
      <c r="O44" s="50">
        <v>1</v>
      </c>
      <c r="P44" s="50">
        <v>0</v>
      </c>
      <c r="Q44" s="51">
        <v>25</v>
      </c>
      <c r="R44" s="52">
        <v>78</v>
      </c>
      <c r="S44" s="50">
        <v>32</v>
      </c>
      <c r="T44" s="50">
        <v>62</v>
      </c>
      <c r="U44" s="51">
        <v>172</v>
      </c>
      <c r="V44" s="52">
        <v>77</v>
      </c>
      <c r="W44" s="50">
        <v>36</v>
      </c>
      <c r="X44" s="50">
        <v>43</v>
      </c>
      <c r="Y44" s="51">
        <v>156</v>
      </c>
      <c r="Z44" s="52">
        <v>11</v>
      </c>
      <c r="AA44" s="50">
        <v>9</v>
      </c>
      <c r="AB44" s="50">
        <v>0</v>
      </c>
      <c r="AC44" s="51">
        <v>20</v>
      </c>
      <c r="AD44" s="52">
        <v>33</v>
      </c>
      <c r="AE44" s="50">
        <v>10</v>
      </c>
      <c r="AF44" s="50">
        <v>36</v>
      </c>
      <c r="AG44" s="51">
        <v>79</v>
      </c>
      <c r="AH44" s="52">
        <v>58</v>
      </c>
      <c r="AI44" s="50">
        <v>35</v>
      </c>
      <c r="AJ44" s="50">
        <v>18</v>
      </c>
      <c r="AK44" s="51">
        <v>111</v>
      </c>
      <c r="AL44" s="49">
        <v>23</v>
      </c>
      <c r="AM44" s="50">
        <v>2</v>
      </c>
      <c r="AN44" s="50">
        <v>55</v>
      </c>
      <c r="AO44" s="51">
        <v>80</v>
      </c>
      <c r="AP44" s="48">
        <f t="shared" si="2"/>
        <v>1682</v>
      </c>
      <c r="AQ44" s="45">
        <f t="shared" si="2"/>
        <v>448</v>
      </c>
      <c r="AR44" s="45">
        <f t="shared" si="2"/>
        <v>581</v>
      </c>
      <c r="AS44" s="59">
        <f t="shared" si="2"/>
        <v>2711</v>
      </c>
    </row>
    <row r="45" spans="1:45" x14ac:dyDescent="0.4">
      <c r="A45" s="44" t="s">
        <v>12</v>
      </c>
      <c r="B45" s="52">
        <v>22</v>
      </c>
      <c r="C45" s="50">
        <v>1</v>
      </c>
      <c r="D45" s="50">
        <v>0</v>
      </c>
      <c r="E45" s="51">
        <v>23</v>
      </c>
      <c r="F45" s="52">
        <v>32</v>
      </c>
      <c r="G45" s="50">
        <v>3</v>
      </c>
      <c r="H45" s="50">
        <v>8</v>
      </c>
      <c r="I45" s="51">
        <v>43</v>
      </c>
      <c r="J45" s="52">
        <v>13</v>
      </c>
      <c r="K45" s="50">
        <v>0</v>
      </c>
      <c r="L45" s="50">
        <v>7</v>
      </c>
      <c r="M45" s="51">
        <v>20</v>
      </c>
      <c r="N45" s="52">
        <v>2</v>
      </c>
      <c r="O45" s="50">
        <v>0</v>
      </c>
      <c r="P45" s="50">
        <v>0</v>
      </c>
      <c r="Q45" s="51">
        <v>2</v>
      </c>
      <c r="R45" s="52">
        <v>13</v>
      </c>
      <c r="S45" s="50">
        <v>2</v>
      </c>
      <c r="T45" s="50">
        <v>4</v>
      </c>
      <c r="U45" s="51">
        <v>19</v>
      </c>
      <c r="V45" s="52">
        <v>32</v>
      </c>
      <c r="W45" s="50">
        <v>9</v>
      </c>
      <c r="X45" s="50">
        <v>12</v>
      </c>
      <c r="Y45" s="51">
        <v>53</v>
      </c>
      <c r="Z45" s="52">
        <v>4</v>
      </c>
      <c r="AA45" s="50">
        <v>0</v>
      </c>
      <c r="AB45" s="50">
        <v>0</v>
      </c>
      <c r="AC45" s="51">
        <v>4</v>
      </c>
      <c r="AD45" s="52">
        <v>6</v>
      </c>
      <c r="AE45" s="50">
        <v>2</v>
      </c>
      <c r="AF45" s="50">
        <v>3</v>
      </c>
      <c r="AG45" s="51">
        <v>11</v>
      </c>
      <c r="AH45" s="52">
        <v>24</v>
      </c>
      <c r="AI45" s="50">
        <v>10</v>
      </c>
      <c r="AJ45" s="50">
        <v>4</v>
      </c>
      <c r="AK45" s="51">
        <v>38</v>
      </c>
      <c r="AL45" s="49">
        <v>9</v>
      </c>
      <c r="AM45" s="50">
        <v>0</v>
      </c>
      <c r="AN45" s="50">
        <v>7</v>
      </c>
      <c r="AO45" s="51">
        <v>16</v>
      </c>
      <c r="AP45" s="48">
        <f t="shared" si="2"/>
        <v>704</v>
      </c>
      <c r="AQ45" s="45">
        <f t="shared" si="2"/>
        <v>124</v>
      </c>
      <c r="AR45" s="45">
        <f t="shared" si="2"/>
        <v>163</v>
      </c>
      <c r="AS45" s="59">
        <f t="shared" si="2"/>
        <v>991</v>
      </c>
    </row>
    <row r="46" spans="1:45" x14ac:dyDescent="0.4">
      <c r="A46" s="44" t="s">
        <v>13</v>
      </c>
      <c r="B46" s="52">
        <v>26</v>
      </c>
      <c r="C46" s="50">
        <v>3</v>
      </c>
      <c r="D46" s="50">
        <v>2</v>
      </c>
      <c r="E46" s="51">
        <v>31</v>
      </c>
      <c r="F46" s="52">
        <v>50</v>
      </c>
      <c r="G46" s="50">
        <v>10</v>
      </c>
      <c r="H46" s="50">
        <v>3</v>
      </c>
      <c r="I46" s="51">
        <v>63</v>
      </c>
      <c r="J46" s="52">
        <v>13</v>
      </c>
      <c r="K46" s="50">
        <v>4</v>
      </c>
      <c r="L46" s="50">
        <v>10</v>
      </c>
      <c r="M46" s="51">
        <v>27</v>
      </c>
      <c r="N46" s="52">
        <v>5</v>
      </c>
      <c r="O46" s="50">
        <v>0</v>
      </c>
      <c r="P46" s="50">
        <v>0</v>
      </c>
      <c r="Q46" s="51">
        <v>5</v>
      </c>
      <c r="R46" s="52">
        <v>48</v>
      </c>
      <c r="S46" s="50">
        <v>5</v>
      </c>
      <c r="T46" s="50">
        <v>23</v>
      </c>
      <c r="U46" s="51">
        <v>76</v>
      </c>
      <c r="V46" s="52">
        <v>274</v>
      </c>
      <c r="W46" s="50">
        <v>42</v>
      </c>
      <c r="X46" s="50">
        <v>19</v>
      </c>
      <c r="Y46" s="51">
        <v>335</v>
      </c>
      <c r="Z46" s="52">
        <v>10</v>
      </c>
      <c r="AA46" s="50">
        <v>0</v>
      </c>
      <c r="AB46" s="50">
        <v>1</v>
      </c>
      <c r="AC46" s="51">
        <v>11</v>
      </c>
      <c r="AD46" s="52">
        <v>35</v>
      </c>
      <c r="AE46" s="50">
        <v>0</v>
      </c>
      <c r="AF46" s="50">
        <v>2</v>
      </c>
      <c r="AG46" s="51">
        <v>37</v>
      </c>
      <c r="AH46" s="52">
        <v>56</v>
      </c>
      <c r="AI46" s="50">
        <v>22</v>
      </c>
      <c r="AJ46" s="50">
        <v>3</v>
      </c>
      <c r="AK46" s="51">
        <v>81</v>
      </c>
      <c r="AL46" s="49">
        <v>14</v>
      </c>
      <c r="AM46" s="50">
        <v>1</v>
      </c>
      <c r="AN46" s="50">
        <v>20</v>
      </c>
      <c r="AO46" s="51">
        <v>35</v>
      </c>
      <c r="AP46" s="48">
        <f t="shared" si="2"/>
        <v>1220</v>
      </c>
      <c r="AQ46" s="45">
        <f t="shared" si="2"/>
        <v>215</v>
      </c>
      <c r="AR46" s="45">
        <f t="shared" si="2"/>
        <v>220</v>
      </c>
      <c r="AS46" s="59">
        <f t="shared" si="2"/>
        <v>1655</v>
      </c>
    </row>
    <row r="47" spans="1:45" x14ac:dyDescent="0.4">
      <c r="A47" s="44" t="s">
        <v>14</v>
      </c>
      <c r="B47" s="52"/>
      <c r="C47" s="50"/>
      <c r="D47" s="50"/>
      <c r="E47" s="51"/>
      <c r="F47" s="52">
        <v>1</v>
      </c>
      <c r="G47" s="50">
        <v>0</v>
      </c>
      <c r="H47" s="50">
        <v>2</v>
      </c>
      <c r="I47" s="51">
        <v>3</v>
      </c>
      <c r="J47" s="52"/>
      <c r="K47" s="50"/>
      <c r="L47" s="50"/>
      <c r="M47" s="51"/>
      <c r="N47" s="52"/>
      <c r="O47" s="50"/>
      <c r="P47" s="50"/>
      <c r="Q47" s="51"/>
      <c r="R47" s="52">
        <v>0</v>
      </c>
      <c r="S47" s="50">
        <v>0</v>
      </c>
      <c r="T47" s="50">
        <v>5</v>
      </c>
      <c r="U47" s="51">
        <v>5</v>
      </c>
      <c r="V47" s="52">
        <v>0</v>
      </c>
      <c r="W47" s="50">
        <v>0</v>
      </c>
      <c r="X47" s="50">
        <v>2</v>
      </c>
      <c r="Y47" s="51">
        <v>2</v>
      </c>
      <c r="Z47" s="52"/>
      <c r="AA47" s="50"/>
      <c r="AB47" s="50"/>
      <c r="AC47" s="51"/>
      <c r="AD47" s="52">
        <v>1</v>
      </c>
      <c r="AE47" s="50">
        <v>0</v>
      </c>
      <c r="AF47" s="50">
        <v>2</v>
      </c>
      <c r="AG47" s="51">
        <v>3</v>
      </c>
      <c r="AH47" s="52">
        <v>4</v>
      </c>
      <c r="AI47" s="50">
        <v>0</v>
      </c>
      <c r="AJ47" s="50">
        <v>2</v>
      </c>
      <c r="AK47" s="51">
        <v>6</v>
      </c>
      <c r="AL47" s="49">
        <v>1</v>
      </c>
      <c r="AM47" s="50">
        <v>0</v>
      </c>
      <c r="AN47" s="50">
        <v>0</v>
      </c>
      <c r="AO47" s="51">
        <v>1</v>
      </c>
      <c r="AP47" s="48">
        <f t="shared" si="2"/>
        <v>17</v>
      </c>
      <c r="AQ47" s="45">
        <f t="shared" si="2"/>
        <v>1</v>
      </c>
      <c r="AR47" s="45">
        <f t="shared" si="2"/>
        <v>24</v>
      </c>
      <c r="AS47" s="59">
        <f t="shared" si="2"/>
        <v>42</v>
      </c>
    </row>
    <row r="48" spans="1:45" x14ac:dyDescent="0.4">
      <c r="A48" s="44" t="s">
        <v>15</v>
      </c>
      <c r="B48" s="52"/>
      <c r="C48" s="50"/>
      <c r="D48" s="50"/>
      <c r="E48" s="51"/>
      <c r="F48" s="52">
        <v>5</v>
      </c>
      <c r="G48" s="50">
        <v>0</v>
      </c>
      <c r="H48" s="50">
        <v>3</v>
      </c>
      <c r="I48" s="51">
        <v>8</v>
      </c>
      <c r="J48" s="52">
        <v>1</v>
      </c>
      <c r="K48" s="50">
        <v>0</v>
      </c>
      <c r="L48" s="50">
        <v>0</v>
      </c>
      <c r="M48" s="51">
        <v>1</v>
      </c>
      <c r="N48" s="52"/>
      <c r="O48" s="50"/>
      <c r="P48" s="50"/>
      <c r="Q48" s="51"/>
      <c r="R48" s="52">
        <v>5</v>
      </c>
      <c r="S48" s="50">
        <v>6</v>
      </c>
      <c r="T48" s="50">
        <v>3</v>
      </c>
      <c r="U48" s="51">
        <v>14</v>
      </c>
      <c r="V48" s="52">
        <v>3</v>
      </c>
      <c r="W48" s="50">
        <v>2</v>
      </c>
      <c r="X48" s="50">
        <v>0</v>
      </c>
      <c r="Y48" s="51">
        <v>5</v>
      </c>
      <c r="Z48" s="52">
        <v>1</v>
      </c>
      <c r="AA48" s="50">
        <v>2</v>
      </c>
      <c r="AB48" s="50">
        <v>0</v>
      </c>
      <c r="AC48" s="51">
        <v>3</v>
      </c>
      <c r="AD48" s="52">
        <v>1</v>
      </c>
      <c r="AE48" s="50">
        <v>1</v>
      </c>
      <c r="AF48" s="50">
        <v>4</v>
      </c>
      <c r="AG48" s="51">
        <v>6</v>
      </c>
      <c r="AH48" s="52">
        <v>1</v>
      </c>
      <c r="AI48" s="50">
        <v>0</v>
      </c>
      <c r="AJ48" s="50">
        <v>2</v>
      </c>
      <c r="AK48" s="51">
        <v>3</v>
      </c>
      <c r="AL48" s="49">
        <v>0</v>
      </c>
      <c r="AM48" s="50">
        <v>0</v>
      </c>
      <c r="AN48" s="50">
        <v>1</v>
      </c>
      <c r="AO48" s="51">
        <v>1</v>
      </c>
      <c r="AP48" s="48">
        <f t="shared" si="2"/>
        <v>63</v>
      </c>
      <c r="AQ48" s="45">
        <f t="shared" si="2"/>
        <v>33</v>
      </c>
      <c r="AR48" s="45">
        <f t="shared" si="2"/>
        <v>20</v>
      </c>
      <c r="AS48" s="59">
        <f t="shared" si="2"/>
        <v>116</v>
      </c>
    </row>
    <row r="49" spans="1:45" x14ac:dyDescent="0.4">
      <c r="A49" s="44" t="s">
        <v>16</v>
      </c>
      <c r="B49" s="52">
        <v>203</v>
      </c>
      <c r="C49" s="50">
        <v>33</v>
      </c>
      <c r="D49" s="50">
        <v>3</v>
      </c>
      <c r="E49" s="51">
        <v>239</v>
      </c>
      <c r="F49" s="52">
        <v>336</v>
      </c>
      <c r="G49" s="50">
        <v>22</v>
      </c>
      <c r="H49" s="50">
        <v>58</v>
      </c>
      <c r="I49" s="51">
        <v>416</v>
      </c>
      <c r="J49" s="52">
        <v>107</v>
      </c>
      <c r="K49" s="50">
        <v>2</v>
      </c>
      <c r="L49" s="50">
        <v>44</v>
      </c>
      <c r="M49" s="51">
        <v>153</v>
      </c>
      <c r="N49" s="52">
        <v>23</v>
      </c>
      <c r="O49" s="50">
        <v>1</v>
      </c>
      <c r="P49" s="50">
        <v>3</v>
      </c>
      <c r="Q49" s="51">
        <v>27</v>
      </c>
      <c r="R49" s="52">
        <v>298</v>
      </c>
      <c r="S49" s="50">
        <v>160</v>
      </c>
      <c r="T49" s="50">
        <v>207</v>
      </c>
      <c r="U49" s="51">
        <v>665</v>
      </c>
      <c r="V49" s="52">
        <v>278</v>
      </c>
      <c r="W49" s="50">
        <v>395</v>
      </c>
      <c r="X49" s="50">
        <v>146</v>
      </c>
      <c r="Y49" s="51">
        <v>819</v>
      </c>
      <c r="Z49" s="52">
        <v>47</v>
      </c>
      <c r="AA49" s="50">
        <v>21</v>
      </c>
      <c r="AB49" s="50">
        <v>6</v>
      </c>
      <c r="AC49" s="51">
        <v>74</v>
      </c>
      <c r="AD49" s="52">
        <v>152</v>
      </c>
      <c r="AE49" s="50">
        <v>70</v>
      </c>
      <c r="AF49" s="50">
        <v>75</v>
      </c>
      <c r="AG49" s="51">
        <v>297</v>
      </c>
      <c r="AH49" s="52">
        <v>358</v>
      </c>
      <c r="AI49" s="50">
        <v>116</v>
      </c>
      <c r="AJ49" s="50">
        <v>76</v>
      </c>
      <c r="AK49" s="51">
        <v>550</v>
      </c>
      <c r="AL49" s="49">
        <v>73</v>
      </c>
      <c r="AM49" s="50">
        <v>15</v>
      </c>
      <c r="AN49" s="50">
        <v>149</v>
      </c>
      <c r="AO49" s="51">
        <v>237</v>
      </c>
      <c r="AP49" s="48"/>
      <c r="AQ49" s="45"/>
      <c r="AR49" s="45"/>
      <c r="AS49" s="59"/>
    </row>
    <row r="50" spans="1:45" x14ac:dyDescent="0.4">
      <c r="A50" s="44" t="s">
        <v>17</v>
      </c>
      <c r="B50" s="52">
        <v>1</v>
      </c>
      <c r="C50" s="50">
        <v>1</v>
      </c>
      <c r="D50" s="50">
        <v>0</v>
      </c>
      <c r="E50" s="51">
        <v>2</v>
      </c>
      <c r="F50" s="52">
        <v>1</v>
      </c>
      <c r="G50" s="50">
        <v>0</v>
      </c>
      <c r="H50" s="50">
        <v>3</v>
      </c>
      <c r="I50" s="51">
        <v>4</v>
      </c>
      <c r="J50" s="52">
        <v>4</v>
      </c>
      <c r="K50" s="50">
        <v>0</v>
      </c>
      <c r="L50" s="50">
        <v>0</v>
      </c>
      <c r="M50" s="51">
        <v>4</v>
      </c>
      <c r="N50" s="52"/>
      <c r="O50" s="50"/>
      <c r="P50" s="50"/>
      <c r="Q50" s="51"/>
      <c r="R50" s="52">
        <v>12</v>
      </c>
      <c r="S50" s="50">
        <v>1</v>
      </c>
      <c r="T50" s="50">
        <v>7</v>
      </c>
      <c r="U50" s="51">
        <v>20</v>
      </c>
      <c r="V50" s="52">
        <v>2</v>
      </c>
      <c r="W50" s="50">
        <v>0</v>
      </c>
      <c r="X50" s="50">
        <v>0</v>
      </c>
      <c r="Y50" s="51">
        <v>2</v>
      </c>
      <c r="Z50" s="52"/>
      <c r="AA50" s="50"/>
      <c r="AB50" s="50"/>
      <c r="AC50" s="51"/>
      <c r="AD50" s="52">
        <v>3</v>
      </c>
      <c r="AE50" s="50">
        <v>0</v>
      </c>
      <c r="AF50" s="50">
        <v>0</v>
      </c>
      <c r="AG50" s="51">
        <v>3</v>
      </c>
      <c r="AH50" s="52">
        <v>4</v>
      </c>
      <c r="AI50" s="50">
        <v>0</v>
      </c>
      <c r="AJ50" s="50">
        <v>1</v>
      </c>
      <c r="AK50" s="51">
        <v>5</v>
      </c>
      <c r="AL50" s="49">
        <v>0</v>
      </c>
      <c r="AM50" s="50">
        <v>0</v>
      </c>
      <c r="AN50" s="50">
        <v>2</v>
      </c>
      <c r="AO50" s="51">
        <v>2</v>
      </c>
      <c r="AP50" s="48">
        <f>B20+F20+J20+N20+R20+V20+Z20+AD20+AH20+AL20+AP20+B50+F50+J50+N50+R50+V50+Z50+AD50+AH50+AL50</f>
        <v>4848</v>
      </c>
      <c r="AQ50" s="45">
        <f>C20+G20+K20+O20+S20+W20+AA20+AE20+AI20+AM20+AQ20+C50+G50+K50+O50+S50+W50+AA50+AE50+AI50+AM50</f>
        <v>844</v>
      </c>
      <c r="AR50" s="45">
        <f>D20+H20+L20+P20+T20+X20+AB20+AF20+AJ20+AN20+AR20+D50+H50+L50+P50+T50+X50+AB50+AF50+AJ50+AN50</f>
        <v>661</v>
      </c>
      <c r="AS50" s="59">
        <f>E20+I20+M20+Q20+U20+Y20+AC20+AG20+AK20+AO20+AS20+E50+I50+M50+Q50+U50+Y50+AC50+AG50+AK50+AO50</f>
        <v>6353</v>
      </c>
    </row>
    <row r="51" spans="1:45" x14ac:dyDescent="0.4">
      <c r="A51" s="44" t="s">
        <v>18</v>
      </c>
      <c r="B51" s="52">
        <v>87</v>
      </c>
      <c r="C51" s="50">
        <v>8</v>
      </c>
      <c r="D51" s="50">
        <v>7</v>
      </c>
      <c r="E51" s="51">
        <v>102</v>
      </c>
      <c r="F51" s="52">
        <v>333</v>
      </c>
      <c r="G51" s="50">
        <v>52</v>
      </c>
      <c r="H51" s="50">
        <v>120</v>
      </c>
      <c r="I51" s="51">
        <v>505</v>
      </c>
      <c r="J51" s="52">
        <v>65</v>
      </c>
      <c r="K51" s="50">
        <v>1</v>
      </c>
      <c r="L51" s="50">
        <v>17</v>
      </c>
      <c r="M51" s="51">
        <v>83</v>
      </c>
      <c r="N51" s="52">
        <v>11</v>
      </c>
      <c r="O51" s="50">
        <v>0</v>
      </c>
      <c r="P51" s="50">
        <v>3</v>
      </c>
      <c r="Q51" s="51">
        <v>14</v>
      </c>
      <c r="R51" s="52">
        <v>269</v>
      </c>
      <c r="S51" s="50">
        <v>73</v>
      </c>
      <c r="T51" s="50">
        <v>156</v>
      </c>
      <c r="U51" s="51">
        <v>498</v>
      </c>
      <c r="V51" s="52">
        <v>323</v>
      </c>
      <c r="W51" s="50">
        <v>18</v>
      </c>
      <c r="X51" s="50">
        <v>21</v>
      </c>
      <c r="Y51" s="51">
        <v>362</v>
      </c>
      <c r="Z51" s="52">
        <v>55</v>
      </c>
      <c r="AA51" s="50">
        <v>5</v>
      </c>
      <c r="AB51" s="50">
        <v>20</v>
      </c>
      <c r="AC51" s="51">
        <v>80</v>
      </c>
      <c r="AD51" s="52">
        <v>135</v>
      </c>
      <c r="AE51" s="50">
        <v>0</v>
      </c>
      <c r="AF51" s="50">
        <v>118</v>
      </c>
      <c r="AG51" s="51">
        <v>253</v>
      </c>
      <c r="AH51" s="52">
        <v>285</v>
      </c>
      <c r="AI51" s="50">
        <v>21</v>
      </c>
      <c r="AJ51" s="50">
        <v>37</v>
      </c>
      <c r="AK51" s="51">
        <v>343</v>
      </c>
      <c r="AL51" s="49">
        <v>49</v>
      </c>
      <c r="AM51" s="50">
        <v>6</v>
      </c>
      <c r="AN51" s="50">
        <v>40</v>
      </c>
      <c r="AO51" s="51">
        <v>95</v>
      </c>
      <c r="AP51" s="48">
        <f t="shared" ref="AP51:AS55" si="3">B22+F22+J22+N22+R22+V22+Z22+AD22+AH22+AL22+AP22+B51+F51+J51+N51+R51+V51+Z51+AD51+AH51+AL51</f>
        <v>4287</v>
      </c>
      <c r="AQ51" s="45">
        <f t="shared" si="3"/>
        <v>534</v>
      </c>
      <c r="AR51" s="45">
        <f t="shared" si="3"/>
        <v>874</v>
      </c>
      <c r="AS51" s="59">
        <f t="shared" si="3"/>
        <v>5695</v>
      </c>
    </row>
    <row r="52" spans="1:45" x14ac:dyDescent="0.4">
      <c r="A52" s="44" t="s">
        <v>19</v>
      </c>
      <c r="B52" s="52">
        <v>1</v>
      </c>
      <c r="C52" s="50">
        <v>1</v>
      </c>
      <c r="D52" s="50">
        <v>1</v>
      </c>
      <c r="E52" s="51">
        <v>3</v>
      </c>
      <c r="F52" s="52">
        <v>10</v>
      </c>
      <c r="G52" s="50">
        <v>7</v>
      </c>
      <c r="H52" s="50">
        <v>11</v>
      </c>
      <c r="I52" s="51">
        <v>28</v>
      </c>
      <c r="J52" s="52">
        <v>5</v>
      </c>
      <c r="K52" s="50">
        <v>0</v>
      </c>
      <c r="L52" s="50">
        <v>0</v>
      </c>
      <c r="M52" s="51">
        <v>5</v>
      </c>
      <c r="N52" s="52">
        <v>1</v>
      </c>
      <c r="O52" s="50">
        <v>0</v>
      </c>
      <c r="P52" s="50">
        <v>0</v>
      </c>
      <c r="Q52" s="51">
        <v>1</v>
      </c>
      <c r="R52" s="52">
        <v>9</v>
      </c>
      <c r="S52" s="50">
        <v>5</v>
      </c>
      <c r="T52" s="50">
        <v>19</v>
      </c>
      <c r="U52" s="51">
        <v>33</v>
      </c>
      <c r="V52" s="52">
        <v>7</v>
      </c>
      <c r="W52" s="50">
        <v>9</v>
      </c>
      <c r="X52" s="50">
        <v>2</v>
      </c>
      <c r="Y52" s="51">
        <v>18</v>
      </c>
      <c r="Z52" s="52">
        <v>2</v>
      </c>
      <c r="AA52" s="50">
        <v>0</v>
      </c>
      <c r="AB52" s="50">
        <v>0</v>
      </c>
      <c r="AC52" s="51">
        <v>2</v>
      </c>
      <c r="AD52" s="52">
        <v>4</v>
      </c>
      <c r="AE52" s="50">
        <v>0</v>
      </c>
      <c r="AF52" s="50">
        <v>8</v>
      </c>
      <c r="AG52" s="51">
        <v>12</v>
      </c>
      <c r="AH52" s="52">
        <v>10</v>
      </c>
      <c r="AI52" s="50">
        <v>3</v>
      </c>
      <c r="AJ52" s="50">
        <v>8</v>
      </c>
      <c r="AK52" s="51">
        <v>21</v>
      </c>
      <c r="AL52" s="49">
        <v>4</v>
      </c>
      <c r="AM52" s="50">
        <v>1</v>
      </c>
      <c r="AN52" s="50">
        <v>7</v>
      </c>
      <c r="AO52" s="51">
        <v>12</v>
      </c>
      <c r="AP52" s="48">
        <f t="shared" si="3"/>
        <v>127</v>
      </c>
      <c r="AQ52" s="45">
        <f t="shared" si="3"/>
        <v>56</v>
      </c>
      <c r="AR52" s="45">
        <f t="shared" si="3"/>
        <v>76</v>
      </c>
      <c r="AS52" s="59">
        <f t="shared" si="3"/>
        <v>259</v>
      </c>
    </row>
    <row r="53" spans="1:45" x14ac:dyDescent="0.4">
      <c r="A53" s="44" t="s">
        <v>20</v>
      </c>
      <c r="B53" s="52">
        <v>1</v>
      </c>
      <c r="C53" s="50">
        <v>0</v>
      </c>
      <c r="D53" s="50">
        <v>0</v>
      </c>
      <c r="E53" s="51">
        <v>1</v>
      </c>
      <c r="F53" s="52">
        <v>3</v>
      </c>
      <c r="G53" s="50">
        <v>3</v>
      </c>
      <c r="H53" s="50">
        <v>15</v>
      </c>
      <c r="I53" s="51">
        <v>21</v>
      </c>
      <c r="J53" s="52">
        <v>1</v>
      </c>
      <c r="K53" s="50">
        <v>0</v>
      </c>
      <c r="L53" s="50">
        <v>0</v>
      </c>
      <c r="M53" s="51">
        <v>1</v>
      </c>
      <c r="N53" s="52"/>
      <c r="O53" s="50"/>
      <c r="P53" s="50"/>
      <c r="Q53" s="51"/>
      <c r="R53" s="52">
        <v>3</v>
      </c>
      <c r="S53" s="50">
        <v>0</v>
      </c>
      <c r="T53" s="50">
        <v>17</v>
      </c>
      <c r="U53" s="51">
        <v>20</v>
      </c>
      <c r="V53" s="52">
        <v>5</v>
      </c>
      <c r="W53" s="50">
        <v>0</v>
      </c>
      <c r="X53" s="50">
        <v>3</v>
      </c>
      <c r="Y53" s="51">
        <v>8</v>
      </c>
      <c r="Z53" s="52">
        <v>4</v>
      </c>
      <c r="AA53" s="50">
        <v>0</v>
      </c>
      <c r="AB53" s="50">
        <v>1</v>
      </c>
      <c r="AC53" s="51">
        <v>5</v>
      </c>
      <c r="AD53" s="52">
        <v>4</v>
      </c>
      <c r="AE53" s="50">
        <v>0</v>
      </c>
      <c r="AF53" s="50">
        <v>10</v>
      </c>
      <c r="AG53" s="51">
        <v>14</v>
      </c>
      <c r="AH53" s="52">
        <v>5</v>
      </c>
      <c r="AI53" s="50">
        <v>0</v>
      </c>
      <c r="AJ53" s="50">
        <v>8</v>
      </c>
      <c r="AK53" s="51">
        <v>13</v>
      </c>
      <c r="AL53" s="49">
        <v>0</v>
      </c>
      <c r="AM53" s="50">
        <v>0</v>
      </c>
      <c r="AN53" s="50">
        <v>1</v>
      </c>
      <c r="AO53" s="51">
        <v>1</v>
      </c>
      <c r="AP53" s="48">
        <f t="shared" si="3"/>
        <v>43</v>
      </c>
      <c r="AQ53" s="45">
        <f t="shared" si="3"/>
        <v>3</v>
      </c>
      <c r="AR53" s="45">
        <f t="shared" si="3"/>
        <v>84</v>
      </c>
      <c r="AS53" s="59">
        <f t="shared" si="3"/>
        <v>130</v>
      </c>
    </row>
    <row r="54" spans="1:45" ht="12.6" thickBot="1" x14ac:dyDescent="0.45">
      <c r="A54" s="44" t="s">
        <v>297</v>
      </c>
      <c r="B54" s="52">
        <v>0</v>
      </c>
      <c r="C54" s="50">
        <v>0</v>
      </c>
      <c r="D54" s="50">
        <v>1</v>
      </c>
      <c r="E54" s="51">
        <v>1</v>
      </c>
      <c r="F54" s="52">
        <v>0</v>
      </c>
      <c r="G54" s="50">
        <v>0</v>
      </c>
      <c r="H54" s="50">
        <v>1</v>
      </c>
      <c r="I54" s="51">
        <v>1</v>
      </c>
      <c r="J54" s="52"/>
      <c r="K54" s="50"/>
      <c r="L54" s="50"/>
      <c r="M54" s="51"/>
      <c r="N54" s="52"/>
      <c r="O54" s="50"/>
      <c r="P54" s="50"/>
      <c r="Q54" s="51"/>
      <c r="R54" s="52">
        <v>0</v>
      </c>
      <c r="S54" s="50">
        <v>0</v>
      </c>
      <c r="T54" s="50">
        <v>16</v>
      </c>
      <c r="U54" s="51">
        <v>16</v>
      </c>
      <c r="V54" s="52">
        <v>1</v>
      </c>
      <c r="W54" s="50">
        <v>0</v>
      </c>
      <c r="X54" s="50">
        <v>1</v>
      </c>
      <c r="Y54" s="51">
        <v>2</v>
      </c>
      <c r="Z54" s="52"/>
      <c r="AA54" s="50"/>
      <c r="AB54" s="50"/>
      <c r="AC54" s="51"/>
      <c r="AD54" s="52"/>
      <c r="AE54" s="50"/>
      <c r="AF54" s="50"/>
      <c r="AG54" s="51"/>
      <c r="AH54" s="52"/>
      <c r="AI54" s="50"/>
      <c r="AJ54" s="50"/>
      <c r="AK54" s="51"/>
      <c r="AL54" s="49"/>
      <c r="AM54" s="50"/>
      <c r="AN54" s="50"/>
      <c r="AO54" s="51"/>
      <c r="AP54" s="48">
        <f t="shared" si="3"/>
        <v>63</v>
      </c>
      <c r="AQ54" s="45">
        <f t="shared" si="3"/>
        <v>1</v>
      </c>
      <c r="AR54" s="45">
        <f t="shared" si="3"/>
        <v>21</v>
      </c>
      <c r="AS54" s="59">
        <f t="shared" si="3"/>
        <v>85</v>
      </c>
    </row>
    <row r="55" spans="1:45" ht="12.6" thickBot="1" x14ac:dyDescent="0.45">
      <c r="A55" s="53" t="s">
        <v>0</v>
      </c>
      <c r="B55" s="54">
        <f t="shared" ref="B55:AO55" si="4">SUM(B34:B54)</f>
        <v>882</v>
      </c>
      <c r="C55" s="55">
        <f t="shared" si="4"/>
        <v>171</v>
      </c>
      <c r="D55" s="55">
        <f t="shared" si="4"/>
        <v>29</v>
      </c>
      <c r="E55" s="56">
        <f t="shared" si="4"/>
        <v>1082</v>
      </c>
      <c r="F55" s="54">
        <f t="shared" si="4"/>
        <v>2371</v>
      </c>
      <c r="G55" s="55">
        <f t="shared" si="4"/>
        <v>293</v>
      </c>
      <c r="H55" s="55">
        <f t="shared" si="4"/>
        <v>609</v>
      </c>
      <c r="I55" s="56">
        <f t="shared" si="4"/>
        <v>3273</v>
      </c>
      <c r="J55" s="54">
        <f t="shared" si="4"/>
        <v>613</v>
      </c>
      <c r="K55" s="55">
        <f t="shared" si="4"/>
        <v>27</v>
      </c>
      <c r="L55" s="55">
        <f t="shared" si="4"/>
        <v>212</v>
      </c>
      <c r="M55" s="56">
        <f t="shared" si="4"/>
        <v>852</v>
      </c>
      <c r="N55" s="54">
        <f t="shared" si="4"/>
        <v>177</v>
      </c>
      <c r="O55" s="55">
        <f t="shared" si="4"/>
        <v>7</v>
      </c>
      <c r="P55" s="55">
        <f t="shared" si="4"/>
        <v>16</v>
      </c>
      <c r="Q55" s="56">
        <f t="shared" si="4"/>
        <v>200</v>
      </c>
      <c r="R55" s="54">
        <f t="shared" si="4"/>
        <v>1834</v>
      </c>
      <c r="S55" s="55">
        <f t="shared" si="4"/>
        <v>593</v>
      </c>
      <c r="T55" s="55">
        <f t="shared" si="4"/>
        <v>1287</v>
      </c>
      <c r="U55" s="56">
        <f t="shared" si="4"/>
        <v>3714</v>
      </c>
      <c r="V55" s="54">
        <f t="shared" si="4"/>
        <v>2013</v>
      </c>
      <c r="W55" s="55">
        <f t="shared" si="4"/>
        <v>677</v>
      </c>
      <c r="X55" s="55">
        <f t="shared" si="4"/>
        <v>458</v>
      </c>
      <c r="Y55" s="56">
        <f t="shared" si="4"/>
        <v>3148</v>
      </c>
      <c r="Z55" s="54">
        <f t="shared" si="4"/>
        <v>319</v>
      </c>
      <c r="AA55" s="55">
        <f t="shared" si="4"/>
        <v>76</v>
      </c>
      <c r="AB55" s="55">
        <f t="shared" si="4"/>
        <v>39</v>
      </c>
      <c r="AC55" s="56">
        <f t="shared" si="4"/>
        <v>434</v>
      </c>
      <c r="AD55" s="54">
        <f t="shared" si="4"/>
        <v>958</v>
      </c>
      <c r="AE55" s="55">
        <f t="shared" si="4"/>
        <v>179</v>
      </c>
      <c r="AF55" s="55">
        <f t="shared" si="4"/>
        <v>462</v>
      </c>
      <c r="AG55" s="56">
        <f t="shared" si="4"/>
        <v>1599</v>
      </c>
      <c r="AH55" s="54">
        <f t="shared" si="4"/>
        <v>2288</v>
      </c>
      <c r="AI55" s="55">
        <f t="shared" si="4"/>
        <v>718</v>
      </c>
      <c r="AJ55" s="55">
        <f t="shared" si="4"/>
        <v>503</v>
      </c>
      <c r="AK55" s="56">
        <f t="shared" si="4"/>
        <v>3509</v>
      </c>
      <c r="AL55" s="60">
        <f t="shared" si="4"/>
        <v>523</v>
      </c>
      <c r="AM55" s="55">
        <f t="shared" si="4"/>
        <v>77</v>
      </c>
      <c r="AN55" s="55">
        <f t="shared" si="4"/>
        <v>833</v>
      </c>
      <c r="AO55" s="56">
        <f t="shared" si="4"/>
        <v>1433</v>
      </c>
      <c r="AP55" s="54">
        <f t="shared" si="3"/>
        <v>34858</v>
      </c>
      <c r="AQ55" s="55">
        <f t="shared" si="3"/>
        <v>6740</v>
      </c>
      <c r="AR55" s="55">
        <f t="shared" si="3"/>
        <v>8952</v>
      </c>
      <c r="AS55" s="56">
        <f t="shared" si="3"/>
        <v>50550</v>
      </c>
    </row>
    <row r="56" spans="1:45" x14ac:dyDescent="0.4">
      <c r="A56" s="4" t="s">
        <v>81</v>
      </c>
    </row>
    <row r="57" spans="1:45" x14ac:dyDescent="0.4">
      <c r="A57" s="158" t="s">
        <v>283</v>
      </c>
    </row>
  </sheetData>
  <mergeCells count="26">
    <mergeCell ref="V32:Y32"/>
    <mergeCell ref="Z32:AC32"/>
    <mergeCell ref="AD32:AG32"/>
    <mergeCell ref="AH32:AK32"/>
    <mergeCell ref="AL32:AO32"/>
    <mergeCell ref="AP32:AS32"/>
    <mergeCell ref="R3:U3"/>
    <mergeCell ref="V3:Y3"/>
    <mergeCell ref="Z3:AC3"/>
    <mergeCell ref="AD3:AG3"/>
    <mergeCell ref="A32:A33"/>
    <mergeCell ref="B32:E32"/>
    <mergeCell ref="F32:I32"/>
    <mergeCell ref="J32:M32"/>
    <mergeCell ref="N32:Q32"/>
    <mergeCell ref="R32:U32"/>
    <mergeCell ref="AH3:AK3"/>
    <mergeCell ref="AL3:AO3"/>
    <mergeCell ref="AP3:AS3"/>
    <mergeCell ref="B31:AS31"/>
    <mergeCell ref="B2:AS2"/>
    <mergeCell ref="A3:A4"/>
    <mergeCell ref="B3:E3"/>
    <mergeCell ref="F3:I3"/>
    <mergeCell ref="J3:M3"/>
    <mergeCell ref="N3:Q3"/>
  </mergeCells>
  <pageMargins left="0.19685039370078741" right="0" top="0.39370078740157483" bottom="0.19685039370078741" header="0.51181102362204722" footer="0.51181102362204722"/>
  <pageSetup paperSize="8" scale="80" fitToHeight="0" orientation="landscape"/>
  <headerFooter alignWithMargins="0">
    <oddFooter>&amp;RFonte: Tab.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2</vt:i4>
      </vt:variant>
    </vt:vector>
  </HeadingPairs>
  <TitlesOfParts>
    <vt:vector size="19" baseType="lpstr">
      <vt:lpstr>tab 1 REGIONI</vt:lpstr>
      <vt:lpstr>tab 1 PER CATEGORIA E INCARICO</vt:lpstr>
      <vt:lpstr>tab 2 distrib reg flessibile</vt:lpstr>
      <vt:lpstr>tab 2 flex deter reg (1)</vt:lpstr>
      <vt:lpstr>tab1B PER CATEGORIA ZONE e gen </vt:lpstr>
      <vt:lpstr>tab 1B PER CATEGORIA E REGIONI</vt:lpstr>
      <vt:lpstr>tab7  CLASSI</vt:lpstr>
      <vt:lpstr>tab8  classi</vt:lpstr>
      <vt:lpstr>tab 5 TIPI CESSATI x REG</vt:lpstr>
      <vt:lpstr>tab 5 zona geografica (1)</vt:lpstr>
      <vt:lpstr>tab 6 categoria tipo assunti</vt:lpstr>
      <vt:lpstr>tab 6 TIPI ASSUNTI x REG</vt:lpstr>
      <vt:lpstr>tab1A ZONA per raggruppamenti </vt:lpstr>
      <vt:lpstr>tab 1F NAZIONALE AREA </vt:lpstr>
      <vt:lpstr>tab1F MED PER AREA FUNZ E TIPO </vt:lpstr>
      <vt:lpstr>tab 1Fbis NAZIONALE</vt:lpstr>
      <vt:lpstr>tab1Fbis area funz tipo </vt:lpstr>
      <vt:lpstr>'tab 1Fbis NAZIONALE'!Titoli_stampa</vt:lpstr>
      <vt:lpstr>'tab1B PER CATEGORIA ZONE e gen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Cesare Miriam</dc:creator>
  <cp:lastModifiedBy>ibooks</cp:lastModifiedBy>
  <cp:lastPrinted>2019-08-29T12:18:14Z</cp:lastPrinted>
  <dcterms:created xsi:type="dcterms:W3CDTF">2013-07-31T10:35:11Z</dcterms:created>
  <dcterms:modified xsi:type="dcterms:W3CDTF">2026-05-12T20:11:11Z</dcterms:modified>
</cp:coreProperties>
</file>