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codeName="DieseArbeitsmappe"/>
  <mc:AlternateContent xmlns:mc="http://schemas.openxmlformats.org/markup-compatibility/2006">
    <mc:Choice Requires="x15">
      <x15ac:absPath xmlns:x15ac="http://schemas.microsoft.com/office/spreadsheetml/2010/11/ac" url="C:\Users\marco\Desktop\"/>
    </mc:Choice>
  </mc:AlternateContent>
  <xr:revisionPtr revIDLastSave="0" documentId="8_{90889B2A-8A4E-41B5-AF62-89AB6794F449}" xr6:coauthVersionLast="47" xr6:coauthVersionMax="47" xr10:uidLastSave="{00000000-0000-0000-0000-000000000000}"/>
  <bookViews>
    <workbookView xWindow="1098" yWindow="1098" windowWidth="19554" windowHeight="11496" tabRatio="883"/>
  </bookViews>
  <sheets>
    <sheet name="Guidelines and Conditions" sheetId="1" r:id="rId1"/>
    <sheet name="READ ME How to use this file" sheetId="8" r:id="rId2"/>
    <sheet name="Opinion Statement (RE)" sheetId="2" r:id="rId3"/>
    <sheet name="Annex 1 - Findings (RE)" sheetId="4" r:id="rId4"/>
    <sheet name="Annex 2 - basis of work (RE)" sheetId="5" r:id="rId5"/>
    <sheet name="Annex 3 - Changes (RE)" sheetId="6" r:id="rId6"/>
    <sheet name="Accounting" sheetId="12" r:id="rId7"/>
    <sheet name="EUwideConstants" sheetId="7" state="hidden" r:id="rId8"/>
    <sheet name="MSParameters" sheetId="9" state="hidden" r:id="rId9"/>
    <sheet name="Translations" sheetId="10" state="hidden" r:id="rId10"/>
    <sheet name="VersionDocumentation" sheetId="11" state="hidden" r:id="rId11"/>
  </sheets>
  <definedNames>
    <definedName name="_xlnm._FilterDatabase" localSheetId="7" hidden="1">EUwideConstants!$A$46:$A$55</definedName>
    <definedName name="_xlnm._FilterDatabase" localSheetId="9" hidden="1">Translations!$A$1:$B$301</definedName>
    <definedName name="accreditedcertified">EUwideConstants!$A$33:$A$34</definedName>
    <definedName name="Approvedmethodologies">EUwideConstants!$A$2:$A$7</definedName>
    <definedName name="_xlnm.Print_Area" localSheetId="3">'Annex 1 - Findings (RE)'!$A$1:$C$233</definedName>
    <definedName name="_xlnm.Print_Area" localSheetId="4">'Annex 2 - basis of work (RE)'!$A$1:$B$49</definedName>
    <definedName name="_xlnm.Print_Area" localSheetId="0">'Guidelines and Conditions'!$A$1:$I$57</definedName>
    <definedName name="_xlnm.Print_Area" localSheetId="2">'Opinion Statement (RE)'!$A$2:$B$127</definedName>
    <definedName name="_xlnm.Print_Area" localSheetId="1">'READ ME How to use this file'!$A$1:$C$17</definedName>
    <definedName name="B1q26">Translations!$B$153</definedName>
    <definedName name="Category">EUwideConstants!$A$37:$A$39</definedName>
    <definedName name="CompetentAuthority">MSParameters!$A$15:$A$20</definedName>
    <definedName name="conductaccredited">MSParameters!$A$6:$A$11</definedName>
    <definedName name="materialitythreshold">EUwideConstants!$A$58:$A$59</definedName>
    <definedName name="NameMissing">EUwideConstants!$A$68</definedName>
    <definedName name="No">EUwideConstants!$A$30</definedName>
    <definedName name="NV_Reasons">Translations!$B$177:$B$183</definedName>
    <definedName name="OpinionStatement">EUwideConstants!$A$80:$A$82</definedName>
    <definedName name="OpinionStatementLong">EUwideConstants!$B$80:$B$82</definedName>
    <definedName name="PrinciplesCompliance">EUwideConstants!$A$21:$A$22</definedName>
    <definedName name="PrinciplesCompliance2">EUwideConstants!$A$25:$A$26</definedName>
    <definedName name="PriniciplesCompliance2">EUwideConstants!$A$25:$A$26</definedName>
    <definedName name="ReportingScope">EUwideConstants!$A$71:$A$71</definedName>
    <definedName name="reportingyear">EUwideConstants!$A$46:$A$55</definedName>
    <definedName name="RulesCompliance">EUwideConstants!$A$6:$A$7</definedName>
    <definedName name="Rulescompliance2">EUwideConstants!$A$11:$A$13</definedName>
    <definedName name="rulescompliance3">EUwideConstants!$A$16:$A$18</definedName>
    <definedName name="SelectYesNo">EUwideConstants!$A$63:$A$65</definedName>
    <definedName name="Signed_on_behalf_of">EUwideConstants!$A$74</definedName>
    <definedName name="sitevisit">EUwideConstants!$A$2:$A$3</definedName>
    <definedName name="smalllowemitter">EUwideConstants!$A$42:$A$43</definedName>
    <definedName name="Yes">EUwideConstants!$A$29</definedName>
    <definedName name="yesno">EUwideConstants!$A$29:$A$30</definedName>
    <definedName name="Z_3EE4370E_84AC_4220_AECA_2B19C5F3775F_.wvu.FilterData" localSheetId="7" hidden="1">EUwideConstants!$A$46:$A$55</definedName>
    <definedName name="Z_3EE4370E_84AC_4220_AECA_2B19C5F3775F_.wvu.PrintArea" localSheetId="0" hidden="1">'Guidelines and Conditions'!$C$12:$D$55</definedName>
    <definedName name="Z_3EE4370E_84AC_4220_AECA_2B19C5F3775F_.wvu.Rows" localSheetId="4" hidden="1">'Annex 2 - basis of work (RE)'!$49:$49</definedName>
    <definedName name="Z_3EE4370E_84AC_4220_AECA_2B19C5F3775F_.wvu.Rows" localSheetId="2" hidden="1">'Opinion Statement (RE)'!#REF!,'Opinion Statement (RE)'!#REF!</definedName>
    <definedName name="Z_A54031ED_59E9_4190_9F48_094FDC80E5C8_.wvu.FilterData" localSheetId="7" hidden="1">EUwideConstants!$A$46:$A$55</definedName>
    <definedName name="Z_A54031ED_59E9_4190_9F48_094FDC80E5C8_.wvu.PrintArea" localSheetId="0" hidden="1">'Guidelines and Conditions'!$C$12:$D$55</definedName>
    <definedName name="Z_A54031ED_59E9_4190_9F48_094FDC80E5C8_.wvu.Rows" localSheetId="4" hidden="1">'Annex 2 - basis of work (RE)'!$49:$49</definedName>
    <definedName name="Z_A54031ED_59E9_4190_9F48_094FDC80E5C8_.wvu.Rows" localSheetId="2" hidden="1">'Opinion Statement (RE)'!#REF!,'Opinion Statement (RE)'!#REF!</definedName>
  </definedNames>
  <calcPr calcId="191029" fullCalcOnLoad="1"/>
  <customWorkbookViews>
    <customWorkbookView name="nwalker - Personal View" guid="{A54031ED-59E9-4190-9F48-094FDC80E5C8}" mergeInterval="0" personalView="1" maximized="1" xWindow="1" yWindow="1" windowWidth="1020" windowHeight="538" tabRatio="851" activeSheetId="1"/>
    <customWorkbookView name="  - Persoonlijke weergave" guid="{3EE4370E-84AC-4220-AECA-2B19C5F3775F}" mergeInterval="0" personalView="1" maximized="1" windowWidth="1276" windowHeight="515" tabRatio="8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B1" i="12" l="1"/>
  <c r="CC1" i="12"/>
  <c r="CD1" i="12"/>
  <c r="CE1" i="12"/>
  <c r="CE7" i="12"/>
  <c r="A106" i="2"/>
  <c r="A94" i="2"/>
  <c r="C88" i="2"/>
  <c r="B95" i="2"/>
  <c r="B82" i="7"/>
  <c r="B81" i="7"/>
  <c r="B80" i="7"/>
  <c r="A82" i="7"/>
  <c r="A81" i="7"/>
  <c r="A80" i="7"/>
  <c r="F31" i="12"/>
  <c r="V40" i="12"/>
  <c r="R40" i="12"/>
  <c r="Q40" i="12"/>
  <c r="P40" i="12"/>
  <c r="O40" i="12"/>
  <c r="M40" i="12"/>
  <c r="L40" i="12"/>
  <c r="J40" i="12"/>
  <c r="I40" i="12"/>
  <c r="G40" i="12"/>
  <c r="F40" i="12"/>
  <c r="V39" i="12"/>
  <c r="R39" i="12"/>
  <c r="Q39" i="12"/>
  <c r="P39" i="12"/>
  <c r="O39" i="12"/>
  <c r="M39" i="12"/>
  <c r="L39" i="12"/>
  <c r="J39" i="12"/>
  <c r="I39" i="12"/>
  <c r="G39" i="12"/>
  <c r="F39" i="12"/>
  <c r="V38" i="12"/>
  <c r="R38" i="12"/>
  <c r="Q38" i="12"/>
  <c r="P38" i="12"/>
  <c r="O38" i="12"/>
  <c r="M38" i="12"/>
  <c r="L38" i="12"/>
  <c r="J38" i="12"/>
  <c r="I38" i="12"/>
  <c r="G38" i="12"/>
  <c r="F38" i="12"/>
  <c r="V37" i="12"/>
  <c r="R37" i="12"/>
  <c r="Q37" i="12"/>
  <c r="P37" i="12"/>
  <c r="O37" i="12"/>
  <c r="M37" i="12"/>
  <c r="L37" i="12"/>
  <c r="J37" i="12"/>
  <c r="I37" i="12"/>
  <c r="G37" i="12"/>
  <c r="F37" i="12"/>
  <c r="V36" i="12"/>
  <c r="R36" i="12"/>
  <c r="Q36" i="12"/>
  <c r="P36" i="12"/>
  <c r="O36" i="12"/>
  <c r="M36" i="12"/>
  <c r="L36" i="12"/>
  <c r="J36" i="12"/>
  <c r="I36" i="12"/>
  <c r="G36" i="12"/>
  <c r="F36" i="12"/>
  <c r="V35" i="12"/>
  <c r="R35" i="12"/>
  <c r="Q35" i="12"/>
  <c r="P35" i="12"/>
  <c r="O35" i="12"/>
  <c r="M35" i="12"/>
  <c r="L35" i="12"/>
  <c r="J35" i="12"/>
  <c r="I35" i="12"/>
  <c r="G35" i="12"/>
  <c r="F35" i="12"/>
  <c r="V34" i="12"/>
  <c r="R34" i="12"/>
  <c r="Q34" i="12"/>
  <c r="P34" i="12"/>
  <c r="O34" i="12"/>
  <c r="M34" i="12"/>
  <c r="L34" i="12"/>
  <c r="J34" i="12"/>
  <c r="I34" i="12"/>
  <c r="G34" i="12"/>
  <c r="F34" i="12"/>
  <c r="V33" i="12"/>
  <c r="R33" i="12"/>
  <c r="Q33" i="12"/>
  <c r="P33" i="12"/>
  <c r="O33" i="12"/>
  <c r="M33" i="12"/>
  <c r="L33" i="12"/>
  <c r="J33" i="12"/>
  <c r="I33" i="12"/>
  <c r="G33" i="12"/>
  <c r="F33" i="12"/>
  <c r="V32" i="12"/>
  <c r="R32" i="12"/>
  <c r="Q32" i="12"/>
  <c r="P32" i="12"/>
  <c r="O32" i="12"/>
  <c r="M32" i="12"/>
  <c r="L32" i="12"/>
  <c r="J32" i="12"/>
  <c r="I32" i="12"/>
  <c r="G32" i="12"/>
  <c r="F32" i="12"/>
  <c r="V31" i="12"/>
  <c r="R31" i="12"/>
  <c r="Q31" i="12"/>
  <c r="P31" i="12"/>
  <c r="O31" i="12"/>
  <c r="M31" i="12"/>
  <c r="L31" i="12"/>
  <c r="J31" i="12"/>
  <c r="I31" i="12"/>
  <c r="G31" i="12"/>
  <c r="V30" i="12"/>
  <c r="R30" i="12"/>
  <c r="Q30" i="12"/>
  <c r="P30" i="12"/>
  <c r="O30" i="12"/>
  <c r="M30" i="12"/>
  <c r="L30" i="12"/>
  <c r="J30" i="12"/>
  <c r="I30" i="12"/>
  <c r="G30" i="12"/>
  <c r="F30" i="12"/>
  <c r="V29" i="12"/>
  <c r="R29" i="12"/>
  <c r="Q29" i="12"/>
  <c r="P29" i="12"/>
  <c r="O29" i="12"/>
  <c r="M29" i="12"/>
  <c r="L29" i="12"/>
  <c r="J29" i="12"/>
  <c r="I29" i="12"/>
  <c r="G29" i="12"/>
  <c r="F29" i="12"/>
  <c r="V28" i="12"/>
  <c r="R28" i="12"/>
  <c r="Q28" i="12"/>
  <c r="P28" i="12"/>
  <c r="O28" i="12"/>
  <c r="M28" i="12"/>
  <c r="L28" i="12"/>
  <c r="J28" i="12"/>
  <c r="I28" i="12"/>
  <c r="G28" i="12"/>
  <c r="F28" i="12"/>
  <c r="V27" i="12"/>
  <c r="R27" i="12"/>
  <c r="Q27" i="12"/>
  <c r="P27" i="12"/>
  <c r="O27" i="12"/>
  <c r="M27" i="12"/>
  <c r="L27" i="12"/>
  <c r="J27" i="12"/>
  <c r="I27" i="12"/>
  <c r="G27" i="12"/>
  <c r="F27" i="12"/>
  <c r="V26" i="12"/>
  <c r="R26" i="12"/>
  <c r="Q26" i="12"/>
  <c r="P26" i="12"/>
  <c r="O26" i="12"/>
  <c r="M26" i="12"/>
  <c r="L26" i="12"/>
  <c r="J26" i="12"/>
  <c r="I26" i="12"/>
  <c r="G26" i="12"/>
  <c r="F26" i="12"/>
  <c r="V25" i="12"/>
  <c r="R25" i="12"/>
  <c r="Q25" i="12"/>
  <c r="P25" i="12"/>
  <c r="O25" i="12"/>
  <c r="M25" i="12"/>
  <c r="L25" i="12"/>
  <c r="J25" i="12"/>
  <c r="I25" i="12"/>
  <c r="G25" i="12"/>
  <c r="F25" i="12"/>
  <c r="V24" i="12"/>
  <c r="R24" i="12"/>
  <c r="Q24" i="12"/>
  <c r="P24" i="12"/>
  <c r="O24" i="12"/>
  <c r="M24" i="12"/>
  <c r="L24" i="12"/>
  <c r="J24" i="12"/>
  <c r="I24" i="12"/>
  <c r="G24" i="12"/>
  <c r="F24" i="12"/>
  <c r="V23" i="12"/>
  <c r="R23" i="12"/>
  <c r="Q23" i="12"/>
  <c r="P23" i="12"/>
  <c r="O23" i="12"/>
  <c r="M23" i="12"/>
  <c r="L23" i="12"/>
  <c r="J23" i="12"/>
  <c r="I23" i="12"/>
  <c r="G23" i="12"/>
  <c r="F23" i="12"/>
  <c r="R22" i="12"/>
  <c r="Q22" i="12"/>
  <c r="P22" i="12"/>
  <c r="O22" i="12"/>
  <c r="M22" i="12"/>
  <c r="L22" i="12"/>
  <c r="J22" i="12"/>
  <c r="C134" i="4"/>
  <c r="C133" i="4"/>
  <c r="N40" i="12"/>
  <c r="C132" i="4"/>
  <c r="N39" i="12"/>
  <c r="C131" i="4"/>
  <c r="N38" i="12"/>
  <c r="C130" i="4"/>
  <c r="N37" i="12"/>
  <c r="C129" i="4"/>
  <c r="N36" i="12"/>
  <c r="C128" i="4"/>
  <c r="N35" i="12"/>
  <c r="C127" i="4"/>
  <c r="N34" i="12"/>
  <c r="C126" i="4"/>
  <c r="N33" i="12"/>
  <c r="C125" i="4"/>
  <c r="N32" i="12"/>
  <c r="C123" i="4"/>
  <c r="N31" i="12"/>
  <c r="C122" i="4"/>
  <c r="N30" i="12"/>
  <c r="C121" i="4"/>
  <c r="N29" i="12"/>
  <c r="C120" i="4"/>
  <c r="N28" i="12"/>
  <c r="C119" i="4"/>
  <c r="N27" i="12"/>
  <c r="C118" i="4"/>
  <c r="N26" i="12"/>
  <c r="C117" i="4"/>
  <c r="N25" i="12"/>
  <c r="C116" i="4"/>
  <c r="N24" i="12"/>
  <c r="C115" i="4"/>
  <c r="N23" i="12"/>
  <c r="C114" i="4"/>
  <c r="N22" i="12"/>
  <c r="I22" i="12"/>
  <c r="C91" i="4"/>
  <c r="C90" i="4"/>
  <c r="K40" i="12"/>
  <c r="C89" i="4"/>
  <c r="K39" i="12"/>
  <c r="C88" i="4"/>
  <c r="K38" i="12"/>
  <c r="C87" i="4"/>
  <c r="K37" i="12"/>
  <c r="C86" i="4"/>
  <c r="K36" i="12"/>
  <c r="C85" i="4"/>
  <c r="K35" i="12"/>
  <c r="C84" i="4"/>
  <c r="K34" i="12"/>
  <c r="C83" i="4"/>
  <c r="K33" i="12"/>
  <c r="C82" i="4"/>
  <c r="K32" i="12"/>
  <c r="C80" i="4"/>
  <c r="K31" i="12"/>
  <c r="C79" i="4"/>
  <c r="K30" i="12"/>
  <c r="C78" i="4"/>
  <c r="K29" i="12"/>
  <c r="C77" i="4"/>
  <c r="K28" i="12"/>
  <c r="C76" i="4"/>
  <c r="K27" i="12"/>
  <c r="C75" i="4"/>
  <c r="K26" i="12"/>
  <c r="C74" i="4"/>
  <c r="K25" i="12"/>
  <c r="C73" i="4"/>
  <c r="K24" i="12"/>
  <c r="C72" i="4"/>
  <c r="K23" i="12"/>
  <c r="C71" i="4"/>
  <c r="K22" i="12"/>
  <c r="G22" i="12"/>
  <c r="F22" i="12"/>
  <c r="C47" i="4"/>
  <c r="C46" i="4"/>
  <c r="H40" i="12"/>
  <c r="C45" i="4"/>
  <c r="H39" i="12"/>
  <c r="C44" i="4"/>
  <c r="H38" i="12"/>
  <c r="C43" i="4"/>
  <c r="H37" i="12"/>
  <c r="C42" i="4"/>
  <c r="H36" i="12"/>
  <c r="C41" i="4"/>
  <c r="H35" i="12"/>
  <c r="C40" i="4"/>
  <c r="H34" i="12"/>
  <c r="C39" i="4"/>
  <c r="H33" i="12"/>
  <c r="C38" i="4"/>
  <c r="H32" i="12"/>
  <c r="C36" i="4"/>
  <c r="H31" i="12"/>
  <c r="C35" i="4"/>
  <c r="H30" i="12"/>
  <c r="C34" i="4"/>
  <c r="H29" i="12"/>
  <c r="C33" i="4"/>
  <c r="H28" i="12"/>
  <c r="C32" i="4"/>
  <c r="H27" i="12"/>
  <c r="C31" i="4"/>
  <c r="H26" i="12"/>
  <c r="C30" i="4"/>
  <c r="H25" i="12"/>
  <c r="C29" i="4"/>
  <c r="H24" i="12"/>
  <c r="C28" i="4"/>
  <c r="H23" i="12"/>
  <c r="C27" i="4"/>
  <c r="H22" i="12"/>
  <c r="V22" i="12"/>
  <c r="U22" i="12"/>
  <c r="T22" i="12"/>
  <c r="S22" i="12"/>
  <c r="DJ7" i="12"/>
  <c r="D228" i="4"/>
  <c r="B228" i="4"/>
  <c r="DK6" i="12"/>
  <c r="C37" i="2"/>
  <c r="C30" i="2"/>
  <c r="E48" i="1"/>
  <c r="C41" i="1"/>
  <c r="C42" i="1"/>
  <c r="C13" i="2"/>
  <c r="A18" i="7"/>
  <c r="A13" i="7"/>
  <c r="A77" i="7"/>
  <c r="A65" i="7"/>
  <c r="A43" i="7"/>
  <c r="A30" i="7"/>
  <c r="A22" i="7"/>
  <c r="A7" i="7"/>
  <c r="A3" i="7"/>
  <c r="AS6" i="12"/>
  <c r="J7" i="12"/>
  <c r="G7" i="12"/>
  <c r="F7" i="12"/>
  <c r="E7"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BY6" i="12"/>
  <c r="BW6" i="12"/>
  <c r="BU6" i="12"/>
  <c r="BS6" i="12"/>
  <c r="BQ6" i="12"/>
  <c r="BO6" i="12"/>
  <c r="BC6" i="12"/>
  <c r="H1" i="12"/>
  <c r="H7" i="12"/>
  <c r="I1" i="12"/>
  <c r="I7" i="12"/>
  <c r="C48" i="5"/>
  <c r="C46" i="5"/>
  <c r="C26" i="5"/>
  <c r="C37" i="5"/>
  <c r="C42" i="5"/>
  <c r="B26" i="5"/>
  <c r="C33" i="6"/>
  <c r="A3" i="6"/>
  <c r="A3" i="2"/>
  <c r="D3" i="4"/>
  <c r="C3" i="5"/>
  <c r="A3" i="5"/>
  <c r="A2" i="4"/>
  <c r="D6" i="4"/>
  <c r="D224" i="4"/>
  <c r="C62" i="2"/>
  <c r="C61" i="2"/>
  <c r="C38" i="2"/>
  <c r="C35" i="2"/>
  <c r="C24" i="2"/>
  <c r="A62" i="2"/>
  <c r="A60" i="2"/>
  <c r="A35" i="2"/>
  <c r="A24" i="2"/>
  <c r="A19" i="2"/>
  <c r="C77" i="2"/>
  <c r="C75" i="2"/>
  <c r="C58" i="2"/>
  <c r="B50" i="2"/>
  <c r="C29" i="2"/>
  <c r="A29" i="2"/>
  <c r="C19" i="1"/>
  <c r="C15" i="1"/>
  <c r="B21" i="11"/>
  <c r="B22" i="11"/>
  <c r="B63" i="2"/>
  <c r="B61" i="2"/>
  <c r="B20" i="11"/>
  <c r="C3" i="11"/>
  <c r="F69" i="1"/>
  <c r="B23" i="11"/>
  <c r="B24" i="11"/>
  <c r="B25" i="11"/>
  <c r="B26" i="11"/>
  <c r="B27" i="11"/>
  <c r="B28" i="11"/>
  <c r="A1" i="9"/>
  <c r="A4" i="9"/>
  <c r="A5" i="9"/>
  <c r="A6" i="9"/>
  <c r="A7" i="9"/>
  <c r="A8" i="9"/>
  <c r="A15" i="9"/>
  <c r="A2" i="7"/>
  <c r="A6" i="7"/>
  <c r="A8" i="7"/>
  <c r="A11" i="7"/>
  <c r="A12" i="7"/>
  <c r="A16" i="7"/>
  <c r="A17" i="7"/>
  <c r="A21" i="7"/>
  <c r="A25" i="7"/>
  <c r="A26" i="7"/>
  <c r="A29" i="7"/>
  <c r="A33" i="7"/>
  <c r="A34" i="7"/>
  <c r="A42" i="7"/>
  <c r="A58" i="7"/>
  <c r="A59" i="7"/>
  <c r="A60" i="7"/>
  <c r="A63" i="7"/>
  <c r="A64" i="7"/>
  <c r="A68" i="7"/>
  <c r="A4" i="6"/>
  <c r="A71" i="7"/>
  <c r="A74" i="7"/>
  <c r="A118" i="2"/>
  <c r="K1" i="12"/>
  <c r="B4" i="12"/>
  <c r="V6" i="12"/>
  <c r="AL6" i="12"/>
  <c r="AN6" i="12"/>
  <c r="AP6" i="12"/>
  <c r="AR6" i="12"/>
  <c r="AU6" i="12"/>
  <c r="AW6" i="12"/>
  <c r="AY6" i="12"/>
  <c r="BA6" i="12"/>
  <c r="BE6" i="12"/>
  <c r="BG6" i="12"/>
  <c r="BI6" i="12"/>
  <c r="B7"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C7"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D7"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V7" i="12"/>
  <c r="W7" i="12"/>
  <c r="B9" i="12"/>
  <c r="F10" i="12"/>
  <c r="I10" i="12"/>
  <c r="L10" i="12"/>
  <c r="O10" i="12"/>
  <c r="Q10" i="12"/>
  <c r="F12" i="12"/>
  <c r="G12" i="12"/>
  <c r="I12" i="12"/>
  <c r="J12" i="12"/>
  <c r="P7" i="12"/>
  <c r="L12" i="12"/>
  <c r="M12" i="12"/>
  <c r="O12" i="12"/>
  <c r="P12" i="12"/>
  <c r="Q12" i="12"/>
  <c r="R12" i="12"/>
  <c r="S12" i="12"/>
  <c r="T12" i="12"/>
  <c r="U12" i="12"/>
  <c r="V12" i="12"/>
  <c r="F13" i="12"/>
  <c r="G13" i="12"/>
  <c r="I13" i="12"/>
  <c r="J13" i="12"/>
  <c r="L13" i="12"/>
  <c r="M13" i="12"/>
  <c r="R7" i="12"/>
  <c r="O13" i="12"/>
  <c r="P13" i="12"/>
  <c r="Q13" i="12"/>
  <c r="R13" i="12"/>
  <c r="S13" i="12"/>
  <c r="T13" i="12"/>
  <c r="U13" i="12"/>
  <c r="V13" i="12"/>
  <c r="F14" i="12"/>
  <c r="G14" i="12"/>
  <c r="I14" i="12"/>
  <c r="J14" i="12"/>
  <c r="L14" i="12"/>
  <c r="M14" i="12"/>
  <c r="O14" i="12"/>
  <c r="P14" i="12"/>
  <c r="Q14" i="12"/>
  <c r="R14" i="12"/>
  <c r="S14" i="12"/>
  <c r="T14" i="12"/>
  <c r="U14" i="12"/>
  <c r="V14" i="12"/>
  <c r="F15" i="12"/>
  <c r="G15" i="12"/>
  <c r="I15" i="12"/>
  <c r="J15" i="12"/>
  <c r="L15" i="12"/>
  <c r="M15" i="12"/>
  <c r="O15" i="12"/>
  <c r="P15" i="12"/>
  <c r="Q15" i="12"/>
  <c r="R15" i="12"/>
  <c r="S15" i="12"/>
  <c r="T15" i="12"/>
  <c r="U15" i="12"/>
  <c r="V15" i="12"/>
  <c r="F16" i="12"/>
  <c r="G16" i="12"/>
  <c r="I16" i="12"/>
  <c r="J16" i="12"/>
  <c r="L16" i="12"/>
  <c r="M16" i="12"/>
  <c r="O16" i="12"/>
  <c r="P16" i="12"/>
  <c r="Q16" i="12"/>
  <c r="R16" i="12"/>
  <c r="S16" i="12"/>
  <c r="T16" i="12"/>
  <c r="U16" i="12"/>
  <c r="V16" i="12"/>
  <c r="F17" i="12"/>
  <c r="G17" i="12"/>
  <c r="I17" i="12"/>
  <c r="J17" i="12"/>
  <c r="L17" i="12"/>
  <c r="M17" i="12"/>
  <c r="O17" i="12"/>
  <c r="P17" i="12"/>
  <c r="Q17" i="12"/>
  <c r="R17" i="12"/>
  <c r="S17" i="12"/>
  <c r="T17" i="12"/>
  <c r="U17" i="12"/>
  <c r="V17" i="12"/>
  <c r="F18" i="12"/>
  <c r="G18" i="12"/>
  <c r="I18" i="12"/>
  <c r="J18" i="12"/>
  <c r="L18" i="12"/>
  <c r="M18" i="12"/>
  <c r="O18" i="12"/>
  <c r="P18" i="12"/>
  <c r="Q18" i="12"/>
  <c r="R18" i="12"/>
  <c r="S18" i="12"/>
  <c r="T18" i="12"/>
  <c r="U18" i="12"/>
  <c r="V18" i="12"/>
  <c r="F19" i="12"/>
  <c r="G19" i="12"/>
  <c r="I19" i="12"/>
  <c r="J19" i="12"/>
  <c r="L19" i="12"/>
  <c r="M19" i="12"/>
  <c r="O19" i="12"/>
  <c r="P19" i="12"/>
  <c r="Q19" i="12"/>
  <c r="R19" i="12"/>
  <c r="S19" i="12"/>
  <c r="T19" i="12"/>
  <c r="U19" i="12"/>
  <c r="V19" i="12"/>
  <c r="F20" i="12"/>
  <c r="G20" i="12"/>
  <c r="I20" i="12"/>
  <c r="J20" i="12"/>
  <c r="L20" i="12"/>
  <c r="M20" i="12"/>
  <c r="O20" i="12"/>
  <c r="P20" i="12"/>
  <c r="Q20" i="12"/>
  <c r="R20" i="12"/>
  <c r="S20" i="12"/>
  <c r="T20" i="12"/>
  <c r="U20" i="12"/>
  <c r="V20" i="12"/>
  <c r="F21" i="12"/>
  <c r="G21" i="12"/>
  <c r="I21" i="12"/>
  <c r="J21" i="12"/>
  <c r="L21" i="12"/>
  <c r="M21" i="12"/>
  <c r="O21" i="12"/>
  <c r="P21" i="12"/>
  <c r="Q21" i="12"/>
  <c r="R21" i="12"/>
  <c r="S21" i="12"/>
  <c r="T21" i="12"/>
  <c r="U21" i="12"/>
  <c r="V21" i="12"/>
  <c r="C1" i="6"/>
  <c r="A2" i="6"/>
  <c r="C3" i="6"/>
  <c r="A5" i="6"/>
  <c r="A6" i="6"/>
  <c r="S10" i="12"/>
  <c r="C8" i="6"/>
  <c r="C18" i="6"/>
  <c r="A31" i="6"/>
  <c r="U10" i="12"/>
  <c r="C45" i="6"/>
  <c r="C49" i="6"/>
  <c r="C1" i="5"/>
  <c r="A2" i="5"/>
  <c r="A5" i="5"/>
  <c r="C5" i="5"/>
  <c r="A8" i="5"/>
  <c r="B8" i="5"/>
  <c r="A9" i="5"/>
  <c r="B9" i="5"/>
  <c r="B10" i="5"/>
  <c r="B11" i="5"/>
  <c r="B12" i="5"/>
  <c r="B13" i="5"/>
  <c r="B14" i="5"/>
  <c r="B15" i="5"/>
  <c r="B16" i="5"/>
  <c r="B17" i="5"/>
  <c r="B18" i="5"/>
  <c r="A19" i="5"/>
  <c r="B19" i="5"/>
  <c r="A20" i="5"/>
  <c r="V5" i="12"/>
  <c r="C20" i="5"/>
  <c r="C21" i="5"/>
  <c r="B22" i="5"/>
  <c r="A24" i="5"/>
  <c r="B24" i="5"/>
  <c r="C24" i="5"/>
  <c r="B25" i="5"/>
  <c r="B27" i="5"/>
  <c r="B28" i="5"/>
  <c r="B29" i="5"/>
  <c r="B30" i="5"/>
  <c r="B31" i="5"/>
  <c r="B32" i="5"/>
  <c r="B33" i="5"/>
  <c r="B34" i="5"/>
  <c r="B35" i="5"/>
  <c r="C35" i="5"/>
  <c r="B36" i="5"/>
  <c r="B37" i="5"/>
  <c r="B39" i="5"/>
  <c r="C39" i="5"/>
  <c r="B40" i="5"/>
  <c r="B41" i="5"/>
  <c r="B42" i="5"/>
  <c r="B44" i="5"/>
  <c r="C44" i="5"/>
  <c r="B45" i="5"/>
  <c r="B46" i="5"/>
  <c r="B47" i="5"/>
  <c r="B48" i="5"/>
  <c r="A1" i="4"/>
  <c r="D1" i="4"/>
  <c r="A4" i="4"/>
  <c r="B6" i="4"/>
  <c r="G10" i="12"/>
  <c r="C6" i="4"/>
  <c r="H11" i="12"/>
  <c r="C7" i="4"/>
  <c r="H12" i="12"/>
  <c r="O7" i="12"/>
  <c r="D7" i="4"/>
  <c r="C9" i="4"/>
  <c r="H13" i="12"/>
  <c r="C11" i="4"/>
  <c r="H14" i="12"/>
  <c r="C13" i="4"/>
  <c r="H15" i="12"/>
  <c r="C15" i="4"/>
  <c r="H16" i="12"/>
  <c r="C17" i="4"/>
  <c r="H17" i="12"/>
  <c r="D17" i="4"/>
  <c r="C19" i="4"/>
  <c r="H18" i="12"/>
  <c r="C21" i="4"/>
  <c r="H19" i="12"/>
  <c r="C23" i="4"/>
  <c r="H20" i="12"/>
  <c r="C25" i="4"/>
  <c r="H21" i="12"/>
  <c r="B49" i="4"/>
  <c r="P5" i="12"/>
  <c r="B50" i="4"/>
  <c r="C50" i="4"/>
  <c r="C51" i="4"/>
  <c r="K12" i="12"/>
  <c r="D51" i="4"/>
  <c r="C53" i="4"/>
  <c r="K13" i="12"/>
  <c r="C55" i="4"/>
  <c r="K14" i="12"/>
  <c r="C57" i="4"/>
  <c r="K15" i="12"/>
  <c r="C59" i="4"/>
  <c r="K16" i="12"/>
  <c r="C61" i="4"/>
  <c r="K17" i="12"/>
  <c r="D61" i="4"/>
  <c r="C63" i="4"/>
  <c r="K18" i="12"/>
  <c r="C65" i="4"/>
  <c r="K19" i="12"/>
  <c r="C67" i="4"/>
  <c r="K20" i="12"/>
  <c r="C69" i="4"/>
  <c r="K21" i="12"/>
  <c r="B93" i="4"/>
  <c r="R5" i="12"/>
  <c r="C93" i="4"/>
  <c r="N11" i="12"/>
  <c r="S6" i="12"/>
  <c r="C94" i="4"/>
  <c r="N12" i="12"/>
  <c r="D94" i="4"/>
  <c r="C96" i="4"/>
  <c r="N13" i="12"/>
  <c r="C98" i="4"/>
  <c r="N14" i="12"/>
  <c r="C100" i="4"/>
  <c r="N15" i="12"/>
  <c r="C102" i="4"/>
  <c r="N16" i="12"/>
  <c r="C104" i="4"/>
  <c r="N17" i="12"/>
  <c r="D104" i="4"/>
  <c r="C106" i="4"/>
  <c r="N18" i="12"/>
  <c r="C108" i="4"/>
  <c r="N19" i="12"/>
  <c r="C110" i="4"/>
  <c r="N20" i="12"/>
  <c r="C112" i="4"/>
  <c r="N21" i="12"/>
  <c r="B136" i="4"/>
  <c r="T5" i="12"/>
  <c r="P10" i="12"/>
  <c r="D137" i="4"/>
  <c r="B179" i="4"/>
  <c r="R10" i="12"/>
  <c r="D180" i="4"/>
  <c r="A222" i="4"/>
  <c r="B224" i="4"/>
  <c r="DG5" i="12"/>
  <c r="C224" i="4"/>
  <c r="DG7" i="12"/>
  <c r="B225" i="4"/>
  <c r="DH6" i="12"/>
  <c r="C225" i="4"/>
  <c r="DH7" i="12"/>
  <c r="B226" i="4"/>
  <c r="B227" i="4"/>
  <c r="DI6" i="12"/>
  <c r="C227" i="4"/>
  <c r="DI7" i="12"/>
  <c r="C228" i="4"/>
  <c r="DK7" i="12"/>
  <c r="C1" i="2"/>
  <c r="A2" i="2"/>
  <c r="C2" i="2"/>
  <c r="A5" i="2"/>
  <c r="A6" i="2"/>
  <c r="C5" i="12"/>
  <c r="C10" i="12"/>
  <c r="C6" i="2"/>
  <c r="A7" i="2"/>
  <c r="A8" i="2"/>
  <c r="B5" i="12"/>
  <c r="B10" i="12"/>
  <c r="A9" i="2"/>
  <c r="F5" i="12"/>
  <c r="A10" i="2"/>
  <c r="G5" i="12"/>
  <c r="C10" i="2"/>
  <c r="A11" i="2"/>
  <c r="H5" i="12"/>
  <c r="C11" i="2"/>
  <c r="A12" i="2"/>
  <c r="I5" i="12"/>
  <c r="A13" i="2"/>
  <c r="E5" i="12"/>
  <c r="E10" i="12"/>
  <c r="A15" i="2"/>
  <c r="A16" i="2"/>
  <c r="D5" i="12"/>
  <c r="D10" i="12"/>
  <c r="A17" i="2"/>
  <c r="J5" i="12"/>
  <c r="C17" i="2"/>
  <c r="A18" i="2"/>
  <c r="C18" i="2"/>
  <c r="A20" i="2"/>
  <c r="C20" i="2"/>
  <c r="A22" i="2"/>
  <c r="C22" i="2"/>
  <c r="A23" i="2"/>
  <c r="C23" i="2"/>
  <c r="A25" i="2"/>
  <c r="C25" i="2"/>
  <c r="A27" i="2"/>
  <c r="A28" i="2"/>
  <c r="C28" i="2"/>
  <c r="A31" i="2"/>
  <c r="C31" i="2"/>
  <c r="A32" i="2"/>
  <c r="A33" i="2"/>
  <c r="C33" i="2"/>
  <c r="A34" i="2"/>
  <c r="C34" i="2"/>
  <c r="A36" i="2"/>
  <c r="C36" i="2"/>
  <c r="A38" i="2"/>
  <c r="A40" i="2"/>
  <c r="C40" i="2"/>
  <c r="A41" i="2"/>
  <c r="B42" i="2"/>
  <c r="C42" i="2"/>
  <c r="A43" i="2"/>
  <c r="B44" i="2"/>
  <c r="C44" i="2"/>
  <c r="A45" i="2"/>
  <c r="C45" i="2"/>
  <c r="B46" i="2"/>
  <c r="C46" i="2"/>
  <c r="A47" i="2"/>
  <c r="A48" i="2"/>
  <c r="C48" i="2"/>
  <c r="B49" i="2"/>
  <c r="A52" i="2"/>
  <c r="B53" i="2"/>
  <c r="C53" i="2"/>
  <c r="A54" i="2"/>
  <c r="B55" i="2"/>
  <c r="C55" i="2"/>
  <c r="A56" i="2"/>
  <c r="C56" i="2"/>
  <c r="B57" i="2"/>
  <c r="C57" i="2"/>
  <c r="A58" i="2"/>
  <c r="B59" i="2"/>
  <c r="C59" i="2"/>
  <c r="A64" i="2"/>
  <c r="B65" i="2"/>
  <c r="C65" i="2"/>
  <c r="A66" i="2"/>
  <c r="C66" i="2"/>
  <c r="B67" i="2"/>
  <c r="C67" i="2"/>
  <c r="A68" i="2"/>
  <c r="B69" i="2"/>
  <c r="C69" i="2"/>
  <c r="A70" i="2"/>
  <c r="A71" i="2"/>
  <c r="C71" i="2"/>
  <c r="A73" i="2"/>
  <c r="A74" i="2"/>
  <c r="C74" i="2"/>
  <c r="B75" i="2"/>
  <c r="A76" i="2"/>
  <c r="B77" i="2"/>
  <c r="A78" i="2"/>
  <c r="B79" i="2"/>
  <c r="C79" i="2"/>
  <c r="A80" i="2"/>
  <c r="C80" i="2"/>
  <c r="B81" i="2"/>
  <c r="C81" i="2"/>
  <c r="A82" i="2"/>
  <c r="B83" i="2"/>
  <c r="C83" i="2"/>
  <c r="A84" i="2"/>
  <c r="B85" i="2"/>
  <c r="C85" i="2"/>
  <c r="A86" i="2"/>
  <c r="C86" i="2"/>
  <c r="A88" i="2"/>
  <c r="A89" i="2"/>
  <c r="B89" i="2"/>
  <c r="C89" i="2"/>
  <c r="C90" i="2"/>
  <c r="A91" i="2"/>
  <c r="B91" i="2"/>
  <c r="C91" i="2"/>
  <c r="C92" i="2"/>
  <c r="A96" i="2"/>
  <c r="C96" i="2"/>
  <c r="C103" i="2"/>
  <c r="A93" i="2"/>
  <c r="B93" i="2"/>
  <c r="C93" i="2"/>
  <c r="C106" i="2"/>
  <c r="A111" i="2"/>
  <c r="A112" i="2"/>
  <c r="C112" i="2"/>
  <c r="A113" i="2"/>
  <c r="C113" i="2"/>
  <c r="A114" i="2"/>
  <c r="C114" i="2"/>
  <c r="A115" i="2"/>
  <c r="C115" i="2"/>
  <c r="A116" i="2"/>
  <c r="C116" i="2"/>
  <c r="C118" i="2"/>
  <c r="A119" i="2"/>
  <c r="C119" i="2"/>
  <c r="A120" i="2"/>
  <c r="C120" i="2"/>
  <c r="A122" i="2"/>
  <c r="C122" i="2"/>
  <c r="A123" i="2"/>
  <c r="C123" i="2"/>
  <c r="A124" i="2"/>
  <c r="A125" i="2"/>
  <c r="A126" i="2"/>
  <c r="C126" i="2"/>
  <c r="A127" i="2"/>
  <c r="C127" i="2"/>
  <c r="B1" i="8"/>
  <c r="B2" i="8"/>
  <c r="B3" i="8"/>
  <c r="C3" i="8"/>
  <c r="B4" i="8"/>
  <c r="C4" i="8"/>
  <c r="B5" i="8"/>
  <c r="C5" i="8"/>
  <c r="B6" i="8"/>
  <c r="C6" i="8"/>
  <c r="A8" i="8"/>
  <c r="B9" i="8"/>
  <c r="B10" i="8"/>
  <c r="B11" i="8"/>
  <c r="B12" i="8"/>
  <c r="B14" i="8"/>
  <c r="B15" i="8"/>
  <c r="B17" i="8"/>
  <c r="B18" i="8"/>
  <c r="B1" i="1"/>
  <c r="B2" i="1"/>
  <c r="B4" i="1"/>
  <c r="B5" i="1"/>
  <c r="B6" i="1"/>
  <c r="B7" i="1"/>
  <c r="B8" i="1"/>
  <c r="B10" i="1"/>
  <c r="C12" i="1"/>
  <c r="C14" i="1"/>
  <c r="C16" i="1"/>
  <c r="C18" i="1"/>
  <c r="C20" i="1"/>
  <c r="C22" i="1"/>
  <c r="C23" i="1"/>
  <c r="C25" i="1"/>
  <c r="C27" i="1"/>
  <c r="C28" i="1"/>
  <c r="C30" i="1"/>
  <c r="C31" i="1"/>
  <c r="C33" i="1"/>
  <c r="C34" i="1"/>
  <c r="C36" i="1"/>
  <c r="C38" i="1"/>
  <c r="C40" i="1"/>
  <c r="B44" i="1"/>
  <c r="B45" i="1"/>
  <c r="C46" i="1"/>
  <c r="E46" i="1"/>
  <c r="C47" i="1"/>
  <c r="E47" i="1"/>
  <c r="C48" i="1"/>
  <c r="B49" i="1"/>
  <c r="C50" i="1"/>
  <c r="B53" i="1"/>
  <c r="B54" i="1"/>
  <c r="B56" i="1"/>
  <c r="B68" i="1"/>
  <c r="F68" i="1"/>
  <c r="B69" i="1"/>
  <c r="A3" i="4"/>
  <c r="O6" i="12"/>
  <c r="U5" i="12"/>
  <c r="M10" i="12"/>
  <c r="N5" i="12"/>
  <c r="J10" i="12"/>
  <c r="CA7" i="12"/>
  <c r="BW5" i="12"/>
  <c r="CA5" i="12"/>
  <c r="CB5" i="12"/>
  <c r="BY5" i="12"/>
  <c r="CB7" i="12"/>
  <c r="CC7" i="12"/>
  <c r="CD7" i="12"/>
  <c r="CF1" i="12"/>
  <c r="CC5" i="12"/>
  <c r="S7" i="12"/>
  <c r="U7" i="12"/>
  <c r="N7" i="12"/>
  <c r="T7" i="12"/>
  <c r="CF7" i="12"/>
  <c r="CG1" i="12"/>
  <c r="K7" i="12"/>
  <c r="L1" i="12"/>
  <c r="K5" i="12"/>
  <c r="Q7" i="12"/>
  <c r="Q6" i="12"/>
  <c r="K11" i="12"/>
  <c r="A4" i="5"/>
  <c r="M1" i="12"/>
  <c r="L5" i="12"/>
  <c r="L7" i="12"/>
  <c r="CH1" i="12"/>
  <c r="CG7" i="12"/>
  <c r="CI1" i="12"/>
  <c r="CH7" i="12"/>
  <c r="M7" i="12"/>
  <c r="X1" i="12"/>
  <c r="M5" i="12"/>
  <c r="X7" i="12"/>
  <c r="Y1" i="12"/>
  <c r="X5" i="12"/>
  <c r="CJ1" i="12"/>
  <c r="CI7" i="12"/>
  <c r="Y7" i="12"/>
  <c r="Z1" i="12"/>
  <c r="Y5" i="12"/>
  <c r="CJ7" i="12"/>
  <c r="CK1" i="12"/>
  <c r="CK7" i="12"/>
  <c r="CL1" i="12"/>
  <c r="Z5" i="12"/>
  <c r="AA1" i="12"/>
  <c r="Z7" i="12"/>
  <c r="AA7" i="12"/>
  <c r="AB1" i="12"/>
  <c r="AA5" i="12"/>
  <c r="CM1" i="12"/>
  <c r="CL7" i="12"/>
  <c r="CN1" i="12"/>
  <c r="CM5" i="12"/>
  <c r="CM7" i="12"/>
  <c r="AC1" i="12"/>
  <c r="AB7" i="12"/>
  <c r="AB5" i="12"/>
  <c r="AC5" i="12"/>
  <c r="AC7" i="12"/>
  <c r="AD1" i="12"/>
  <c r="CO1" i="12"/>
  <c r="CN7" i="12"/>
  <c r="CO7" i="12"/>
  <c r="CP1" i="12"/>
  <c r="AD5" i="12"/>
  <c r="AE1" i="12"/>
  <c r="AD7" i="12"/>
  <c r="AE7" i="12"/>
  <c r="AE5" i="12"/>
  <c r="AF1" i="12"/>
  <c r="CP7" i="12"/>
  <c r="CQ1" i="12"/>
  <c r="AF7" i="12"/>
  <c r="AF5" i="12"/>
  <c r="AG1" i="12"/>
  <c r="CR1" i="12"/>
  <c r="CQ7" i="12"/>
  <c r="CR5" i="12"/>
  <c r="CR7" i="12"/>
  <c r="CS1" i="12"/>
  <c r="AG5" i="12"/>
  <c r="AH1" i="12"/>
  <c r="AG7" i="12"/>
  <c r="AI1" i="12"/>
  <c r="AH5" i="12"/>
  <c r="AH7" i="12"/>
  <c r="CS7" i="12"/>
  <c r="CT1" i="12"/>
  <c r="CS5" i="12"/>
  <c r="CU1" i="12"/>
  <c r="CT7" i="12"/>
  <c r="CT5" i="12"/>
  <c r="AI7" i="12"/>
  <c r="AI5" i="12"/>
  <c r="AJ1" i="12"/>
  <c r="AJ5" i="12"/>
  <c r="AK1" i="12"/>
  <c r="AJ7" i="12"/>
  <c r="CU5" i="12"/>
  <c r="CV1" i="12"/>
  <c r="CU7" i="12"/>
  <c r="CV5" i="12"/>
  <c r="CW1" i="12"/>
  <c r="CV7" i="12"/>
  <c r="AL1" i="12"/>
  <c r="AK7" i="12"/>
  <c r="AK5" i="12"/>
  <c r="AL7" i="12"/>
  <c r="AM1" i="12"/>
  <c r="CW5" i="12"/>
  <c r="CX1" i="12"/>
  <c r="CW7" i="12"/>
  <c r="CY1" i="12"/>
  <c r="CX5" i="12"/>
  <c r="CX7" i="12"/>
  <c r="AN1" i="12"/>
  <c r="AM5" i="12"/>
  <c r="AM7" i="12"/>
  <c r="AN7" i="12"/>
  <c r="AN5" i="12"/>
  <c r="AO1" i="12"/>
  <c r="CY5" i="12"/>
  <c r="CY7" i="12"/>
  <c r="CZ1" i="12"/>
  <c r="AO7" i="12"/>
  <c r="AO5" i="12"/>
  <c r="AP1" i="12"/>
  <c r="DA1" i="12"/>
  <c r="CZ7" i="12"/>
  <c r="CZ5" i="12"/>
  <c r="DB1" i="12"/>
  <c r="DA5" i="12"/>
  <c r="DA7" i="12"/>
  <c r="AP7" i="12"/>
  <c r="AP5" i="12"/>
  <c r="AQ1" i="12"/>
  <c r="AR1" i="12"/>
  <c r="AQ5" i="12"/>
  <c r="AQ7" i="12"/>
  <c r="DC1" i="12"/>
  <c r="DB7" i="12"/>
  <c r="DB5" i="12"/>
  <c r="DD1" i="12"/>
  <c r="DC7" i="12"/>
  <c r="DC5" i="12"/>
  <c r="AR7" i="12"/>
  <c r="AS1" i="12"/>
  <c r="AT1" i="12"/>
  <c r="AS7" i="12"/>
  <c r="DE1" i="12"/>
  <c r="DD7" i="12"/>
  <c r="DD5" i="12"/>
  <c r="DE7" i="12"/>
  <c r="DE5" i="12"/>
  <c r="AU1" i="12"/>
  <c r="AT7" i="12"/>
  <c r="AT5" i="12"/>
  <c r="AU7" i="12"/>
  <c r="AV1" i="12"/>
  <c r="AW1" i="12"/>
  <c r="AV5" i="12"/>
  <c r="AV7" i="12"/>
  <c r="AW7" i="12"/>
  <c r="AX1" i="12"/>
  <c r="AX5" i="12"/>
  <c r="AY1" i="12"/>
  <c r="AX7" i="12"/>
  <c r="AZ1" i="12"/>
  <c r="AY7" i="12"/>
  <c r="AY5" i="12"/>
  <c r="AZ7" i="12"/>
  <c r="BA1" i="12"/>
  <c r="AZ5" i="12"/>
  <c r="BA5" i="12"/>
  <c r="BA7" i="12"/>
  <c r="BB1" i="12"/>
  <c r="BB5" i="12"/>
  <c r="BB7" i="12"/>
  <c r="BC1" i="12"/>
  <c r="BC7" i="12"/>
  <c r="BC5" i="12"/>
  <c r="BD1" i="12"/>
  <c r="BD7" i="12"/>
  <c r="BD5" i="12"/>
  <c r="BE1" i="12"/>
  <c r="BE5" i="12"/>
  <c r="BF1" i="12"/>
  <c r="BE7" i="12"/>
  <c r="BF5" i="12"/>
  <c r="BG1" i="12"/>
  <c r="BF7" i="12"/>
  <c r="BH1" i="12"/>
  <c r="BG7" i="12"/>
  <c r="BG5" i="12"/>
  <c r="BH7" i="12"/>
  <c r="BH5" i="12"/>
  <c r="BI1" i="12"/>
  <c r="BI5" i="12"/>
  <c r="BJ1" i="12"/>
  <c r="BI7" i="12"/>
  <c r="BJ7" i="12"/>
  <c r="BJ5" i="12"/>
  <c r="BK1" i="12"/>
  <c r="BK5" i="12"/>
  <c r="BL1" i="12"/>
  <c r="BK7" i="12"/>
  <c r="BM1" i="12"/>
  <c r="BL5" i="12"/>
  <c r="BL7" i="12"/>
  <c r="BN1" i="12"/>
  <c r="BM5" i="12"/>
  <c r="BM7" i="12"/>
  <c r="BO1" i="12"/>
  <c r="BN7" i="12"/>
  <c r="BN5" i="12"/>
  <c r="BO7" i="12"/>
  <c r="BP1" i="12"/>
  <c r="BP7" i="12"/>
  <c r="BQ1" i="12"/>
  <c r="BP5" i="12"/>
  <c r="BQ7" i="12"/>
  <c r="BR1" i="12"/>
  <c r="BR7" i="12"/>
  <c r="BS1" i="12"/>
  <c r="BO5" i="12"/>
  <c r="BR5" i="12"/>
  <c r="BT1" i="12"/>
  <c r="BS7" i="12"/>
  <c r="BQ5" i="12"/>
  <c r="BU1" i="12"/>
  <c r="BT7" i="12"/>
  <c r="BT5" i="12"/>
  <c r="BV1" i="12"/>
  <c r="BU7" i="12"/>
  <c r="BV7" i="12"/>
  <c r="BS5" i="12"/>
  <c r="BW1" i="12"/>
  <c r="BV5" i="12"/>
  <c r="BW7" i="12"/>
  <c r="BX1" i="12"/>
  <c r="BX5" i="12"/>
  <c r="BY1" i="12"/>
  <c r="BX7" i="12"/>
  <c r="BU5" i="12"/>
  <c r="BZ1" i="12"/>
  <c r="BY7" i="12"/>
  <c r="BZ5" i="12"/>
  <c r="BZ7" i="12"/>
</calcChain>
</file>

<file path=xl/comments1.xml><?xml version="1.0" encoding="utf-8"?>
<comments xmlns="http://schemas.openxmlformats.org/spreadsheetml/2006/main">
  <authors>
    <author>Hubert Fallmann</author>
  </authors>
  <commentList>
    <comment ref="A14" authorId="0" shapeId="0">
      <text>
        <r>
          <rPr>
            <sz val="10"/>
            <rFont val="Arial"/>
          </rPr>
          <t>For Member States:</t>
        </r>
        <r>
          <rPr>
            <sz val="10"/>
            <rFont val="Arial"/>
          </rPr>
          <t xml:space="preserve">
</t>
        </r>
        <r>
          <rPr>
            <sz val="10"/>
            <rFont val="Arial"/>
          </rPr>
          <t xml:space="preserve">If you make adaptations to this file, please list your Competent Authorities below the "Please select".
</t>
        </r>
      </text>
    </comment>
  </commentList>
</comments>
</file>

<file path=xl/sharedStrings.xml><?xml version="1.0" encoding="utf-8"?>
<sst xmlns="http://schemas.openxmlformats.org/spreadsheetml/2006/main" count="992" uniqueCount="965">
  <si>
    <t>If no, because.......</t>
  </si>
  <si>
    <t>Accuracy:</t>
  </si>
  <si>
    <t>Continuous improvement:</t>
  </si>
  <si>
    <t xml:space="preserve">OPINION - verified as satisfactory: </t>
  </si>
  <si>
    <t>A summary of any specific conditions, variations, changes or clarifications approved by or applied by the Competent Authority subsequent to the issuing of the Greenhouse Gas Permit and which have NOT been included in a re-issued permit and monitoring plan at the time of completion of verification. 
AND
A summary of any relevant changes that the verifier identifies, and which have NOT been reported to the Competent Authority by 31 December of the reporting year.</t>
  </si>
  <si>
    <t xml:space="preserve">Annex 1A - Misstatements, Non-conformities, Non-compliances and Recommended Improvements </t>
  </si>
  <si>
    <t>Uncorrected Misstatements that were not corrected before issuance of the verification report</t>
  </si>
  <si>
    <r>
      <t xml:space="preserve">Prior year Non-conformities that have NOT been resolved.  
</t>
    </r>
    <r>
      <rPr>
        <i/>
        <sz val="9"/>
        <rFont val="Arial"/>
        <family val="2"/>
      </rPr>
      <t>Any prior year Non-conformities reported in the previous Verification Report that have been resolved do not need to be listed here.</t>
    </r>
  </si>
  <si>
    <t>•   the EU ETS lead auditor/auditor has not received all the information and explanations that they require to conduct their examination to a reasonable level of assurance; or</t>
  </si>
  <si>
    <r>
      <t xml:space="preserve">Reference documents cited : </t>
    </r>
    <r>
      <rPr>
        <i/>
        <sz val="10"/>
        <rFont val="Arial"/>
        <family val="2"/>
      </rPr>
      <t xml:space="preserve">
</t>
    </r>
  </si>
  <si>
    <t>Annex 1 : FINDINGS</t>
  </si>
  <si>
    <t>Annex 2 : BASIS OF WORK</t>
  </si>
  <si>
    <t>Rules etc of the EU ETS</t>
  </si>
  <si>
    <t>Annex 2 - Further information of relevance to the Opinion</t>
  </si>
  <si>
    <t xml:space="preserve">Work performed &amp; basis of the opinion: </t>
  </si>
  <si>
    <t>EMISSIONS DETAILS</t>
  </si>
  <si>
    <t>SITE VERIFICATION DETAILS</t>
  </si>
  <si>
    <t xml:space="preserve">GHG Permit Number: </t>
  </si>
  <si>
    <t>Category:</t>
  </si>
  <si>
    <t>Reporting Year:</t>
  </si>
  <si>
    <t>Emissions factors used:</t>
  </si>
  <si>
    <t>Permit conditions met:</t>
  </si>
  <si>
    <t>Completeness:</t>
  </si>
  <si>
    <t>Consistency:</t>
  </si>
  <si>
    <t>Transparency:</t>
  </si>
  <si>
    <t>A.</t>
  </si>
  <si>
    <t>A1</t>
  </si>
  <si>
    <t>A2</t>
  </si>
  <si>
    <t>A3</t>
  </si>
  <si>
    <t>A4</t>
  </si>
  <si>
    <t>A5</t>
  </si>
  <si>
    <t>A6</t>
  </si>
  <si>
    <t>A7</t>
  </si>
  <si>
    <t>A8</t>
  </si>
  <si>
    <t>A9</t>
  </si>
  <si>
    <t>A10</t>
  </si>
  <si>
    <t>B</t>
  </si>
  <si>
    <t>B1</t>
  </si>
  <si>
    <t>B2</t>
  </si>
  <si>
    <t>B3</t>
  </si>
  <si>
    <t>B4</t>
  </si>
  <si>
    <t>B5</t>
  </si>
  <si>
    <t>B6</t>
  </si>
  <si>
    <t>B7</t>
  </si>
  <si>
    <t>B8</t>
  </si>
  <si>
    <t>B9</t>
  </si>
  <si>
    <t>B10</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</si>
  <si>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</si>
  <si>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</si>
  <si>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</si>
  <si>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</si>
  <si>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</si>
  <si>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</si>
  <si>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</si>
  <si>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</si>
  <si>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</si>
  <si>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</si>
  <si>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</si>
  <si>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</si>
  <si>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</si>
  <si>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</si>
  <si>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Monitoring Plan requirements met:</t>
  </si>
  <si>
    <t>Further instructions or comments are given to the right of cells, as relevant, these should be read BEFORE completion of the template. The page format has been set to printout the relevant sections of the Opinion and Annexes only and NOT the instruction column.</t>
  </si>
  <si>
    <t>Verification Report - Emissions Trading System</t>
  </si>
  <si>
    <t>Verification Opinion - Emissions Trading System</t>
  </si>
  <si>
    <t>8) International Standard on Assurance Engagements 3000 : Assurance Engagements other than Audits or Reviews of Historical Information, issued by the International Auditing and Assurance Standards Board.</t>
  </si>
  <si>
    <t>RulesCompliance3</t>
  </si>
  <si>
    <t>No. See Annex 1 for details</t>
  </si>
  <si>
    <t>Methodology used:</t>
  </si>
  <si>
    <t>Integrity of methodology:</t>
  </si>
  <si>
    <t>VERIFICATION TEAM</t>
  </si>
  <si>
    <t>Material?</t>
  </si>
  <si>
    <t>D1</t>
  </si>
  <si>
    <t>D2</t>
  </si>
  <si>
    <t>D10</t>
  </si>
  <si>
    <t>Was a data gap method required?</t>
  </si>
  <si>
    <t xml:space="preserve">If No, - </t>
  </si>
  <si>
    <t>B) identified by the verifier and which have NOT been reported by 31 December of the reporting year</t>
  </si>
  <si>
    <t xml:space="preserve">Annex 3 - Summary of conditions / changes/ clarification / variations </t>
  </si>
  <si>
    <t>Materiality level</t>
  </si>
  <si>
    <t>To list all remaining - uncorrected - misstatements, non-conformities and non-compliances, and the key improvement opportunities identified from the verification</t>
  </si>
  <si>
    <t>Date(s) of visit(s):</t>
  </si>
  <si>
    <t>Number of days on-site:</t>
  </si>
  <si>
    <t>Changes etc. identified and not reported to the Competent Authority/included in updated MP:</t>
  </si>
  <si>
    <t>Comparability over time:</t>
  </si>
  <si>
    <t>Name of verifier:</t>
  </si>
  <si>
    <t>This verification report template comprises the following sheets which are inextricably intertwined:</t>
  </si>
  <si>
    <t>Approving Competent Authority:</t>
  </si>
  <si>
    <t>Reference document:</t>
  </si>
  <si>
    <t>Name of authorised signatory:</t>
  </si>
  <si>
    <t>Date of Opinion:</t>
  </si>
  <si>
    <t xml:space="preserve">Accreditation/ Certification number: </t>
  </si>
  <si>
    <t>Date of verification contract:</t>
  </si>
  <si>
    <t>Contact Address:</t>
  </si>
  <si>
    <t>COMPLIANCE WITH THE MONITORING AND REPORTING PRINCIPLES</t>
  </si>
  <si>
    <t>&lt;Specific national guidance1&gt;</t>
  </si>
  <si>
    <t>&lt;Specific national guidance2&gt;</t>
  </si>
  <si>
    <t>Uncorrected Non-conformities with approved Monitoring Plan</t>
  </si>
  <si>
    <t>Uncorrected Non-compliances with MRR which were identified during verification</t>
  </si>
  <si>
    <t>- did the method lead to a material misstatement (If Yes, please provide more details)</t>
  </si>
  <si>
    <t xml:space="preserve">Recommended Improvements, if any </t>
  </si>
  <si>
    <t>B) EU Guidance developed by the European Commission Services to support the harmonised interpretation of the Monitoring and Reporting Regulation</t>
  </si>
  <si>
    <t>C) EU Guidance material developed by the European Commission Services to support the harmonised interpretation of the AVR</t>
  </si>
  <si>
    <t>Guidelines and Conditions</t>
  </si>
  <si>
    <t>Information sources</t>
  </si>
  <si>
    <t>EU Websites:</t>
  </si>
  <si>
    <t>EU ETS general:</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</si>
  <si>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</si>
  <si>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</si>
  <si>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</si>
  <si>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</si>
  <si>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</si>
  <si>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</si>
  <si>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</si>
  <si>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</si>
  <si>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Other websites:</t>
  </si>
  <si>
    <t>Helpdesk:</t>
  </si>
  <si>
    <t>http://eur-lex.europa.eu/en/index.htm</t>
  </si>
  <si>
    <t>-</t>
  </si>
  <si>
    <t>The formal opinion document to be signed by the verifier's authorised signatory</t>
  </si>
  <si>
    <t>GHG quantification is subject to inherent uncertainty due to the designed capability of measurement instrumentation and testing methodologies and incomplete scientific knowledge used in the determination of emissions factors and global warming potentials</t>
  </si>
  <si>
    <t>E1</t>
  </si>
  <si>
    <t>E2</t>
  </si>
  <si>
    <t>E10</t>
  </si>
  <si>
    <t>accreditedcertified</t>
  </si>
  <si>
    <r>
      <t>Conduct of the Verification</t>
    </r>
    <r>
      <rPr>
        <b/>
        <u/>
        <sz val="10"/>
        <color indexed="10"/>
        <rFont val="Arial"/>
        <family val="2"/>
      </rPr>
      <t xml:space="preserve"> (1) - For Accredited Verification Bodies</t>
    </r>
  </si>
  <si>
    <t>Background and other information of relevance to the opinion such as the criteria that control the verification process (accreditation/certification rules etc) and the criteria against which the verification is conducted (EU ETS Rules etc)</t>
  </si>
  <si>
    <t>Annex 1B - Methodologies to close data gaps</t>
  </si>
  <si>
    <t>Category</t>
  </si>
  <si>
    <t>A</t>
  </si>
  <si>
    <t>Yes</t>
  </si>
  <si>
    <t>No</t>
  </si>
  <si>
    <t>RulesCompliance</t>
  </si>
  <si>
    <t>9) International Standard on Assurance Engagements 3410 : Assurance Engagements on Greenhouse Gas Statements, issued by the International Auditing and Assurance Standards Board.</t>
  </si>
  <si>
    <t>EU Regulation on M&amp;R met:</t>
  </si>
  <si>
    <t>Previous year Non-Conformity(ies) corrected:</t>
  </si>
  <si>
    <t>RulesCompliance2</t>
  </si>
  <si>
    <t>N/A</t>
  </si>
  <si>
    <t>No. See Annex 3 for details</t>
  </si>
  <si>
    <t>PrinciplesCompliance</t>
  </si>
  <si>
    <t xml:space="preserve">No, no improvements identified as required.  </t>
  </si>
  <si>
    <t>Yes. See Annex 1 for recommendations.</t>
  </si>
  <si>
    <t>PrinciplesCompliance2</t>
  </si>
  <si>
    <t>OPINION</t>
  </si>
  <si>
    <t>Independent Reviewer:</t>
  </si>
  <si>
    <t>Technical Expert(s) (Independent Review):</t>
  </si>
  <si>
    <t>GUIDANCE FOR VERIFIERS</t>
  </si>
  <si>
    <t>Conduct of the Verification (1) - For Accredited Verifiers</t>
  </si>
  <si>
    <t>Conduct of the Verification (2) - Additional criteria for Accredited Verifiers that are also financial assurance providers</t>
  </si>
  <si>
    <t>A) approved by the Competent Authority but which have NOT been incorporated within a re-issued Permit/ Monitoring Plan at completion of verification</t>
  </si>
  <si>
    <t xml:space="preserve">Unique ID: </t>
  </si>
  <si>
    <t>Date(s) of relevant approved MP and period of validity for each plan:</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</si>
  <si>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</si>
  <si>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</si>
  <si>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</si>
  <si>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</si>
  <si>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</si>
  <si>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no</t>
  </si>
  <si>
    <t>-- select --</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</si>
  <si>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</si>
  <si>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</si>
  <si>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</si>
  <si>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</si>
  <si>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</si>
  <si>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</si>
  <si>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</si>
  <si>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</si>
  <si>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</si>
  <si>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</si>
  <si>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</si>
  <si>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</si>
  <si>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</si>
  <si>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</si>
  <si>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</si>
  <si>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</si>
  <si>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</si>
  <si>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</si>
  <si>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</si>
  <si>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</si>
  <si>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</si>
  <si>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</si>
  <si>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</si>
  <si>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</si>
  <si>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</si>
  <si>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</si>
  <si>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</si>
  <si>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</si>
  <si>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</si>
  <si>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</si>
  <si>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</si>
  <si>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</si>
  <si>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</si>
  <si>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</si>
  <si>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</si>
  <si>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</si>
  <si>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</si>
  <si>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</si>
  <si>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</si>
  <si>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</si>
  <si>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</si>
  <si>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</si>
  <si>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</si>
  <si>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</si>
  <si>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</si>
  <si>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</si>
  <si>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</si>
  <si>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</si>
  <si>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</si>
  <si>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</si>
  <si>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</si>
  <si>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</si>
  <si>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</si>
  <si>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</si>
  <si>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</si>
  <si>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</si>
  <si>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</si>
  <si>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</si>
  <si>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</si>
  <si>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</si>
  <si>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</si>
  <si>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</si>
  <si>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</si>
  <si>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</si>
  <si>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</si>
  <si>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</si>
  <si>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</si>
  <si>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</si>
  <si>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</si>
  <si>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</si>
  <si>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</si>
  <si>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</si>
  <si>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</si>
  <si>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</si>
  <si>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</si>
  <si>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</si>
  <si>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</si>
  <si>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</si>
  <si>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</si>
  <si>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</si>
  <si>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</si>
  <si>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</si>
  <si>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</si>
  <si>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</si>
  <si>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</si>
  <si>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</si>
  <si>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</si>
  <si>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</si>
  <si>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</si>
  <si>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</si>
  <si>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</si>
  <si>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</si>
  <si>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</si>
  <si>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</si>
  <si>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</si>
  <si>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</si>
  <si>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</si>
  <si>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</si>
  <si>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</si>
  <si>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</si>
  <si>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</si>
  <si>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</si>
  <si>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</si>
  <si>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</si>
  <si>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</si>
  <si>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</si>
  <si>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</si>
  <si>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</si>
  <si>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</si>
  <si>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</si>
  <si>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</si>
  <si>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</si>
  <si>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</si>
  <si>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</si>
  <si>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</si>
  <si>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</si>
  <si>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</si>
  <si>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</si>
  <si>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</si>
  <si>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</si>
  <si>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</si>
  <si>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</si>
  <si>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</si>
  <si>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</si>
  <si>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</si>
  <si>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</si>
  <si>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</si>
  <si>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</si>
  <si>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</si>
  <si>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</si>
  <si>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</si>
  <si>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</si>
  <si>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</si>
  <si>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</si>
  <si>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</si>
  <si>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</si>
  <si>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</si>
  <si>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</si>
  <si>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</si>
  <si>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</si>
  <si>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 uncorrected material non-conformity (individual or in aggregate)</t>
  </si>
  <si>
    <t>- limitations in the data or information made available for verification</t>
  </si>
  <si>
    <t>- limitations of scope due to lack of clarity &amp; or scope of the approved monitoring plan</t>
  </si>
  <si>
    <t>- the monitoring plan is not approved by the competent authority</t>
  </si>
  <si>
    <t>- uncorrected material misstatement (individual or in aggregate)</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</si>
  <si>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</si>
  <si>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</si>
  <si>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</si>
  <si>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</si>
  <si>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</si>
  <si>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NameMissing</t>
  </si>
  <si>
    <r>
      <t>The</t>
    </r>
    <r>
      <rPr>
        <b/>
        <sz val="10"/>
        <rFont val="Arial"/>
        <family val="2"/>
      </rPr>
      <t xml:space="preserve"> Competent Authority</t>
    </r>
    <r>
      <rPr>
        <sz val="10"/>
        <rFont val="Arial"/>
        <family val="2"/>
      </rPr>
      <t xml:space="preserve"> is responsible for</t>
    </r>
  </si>
  <si>
    <t>VR P3</t>
  </si>
  <si>
    <t>IS</t>
  </si>
  <si>
    <t>is</t>
  </si>
  <si>
    <t>Reference filename:</t>
  </si>
  <si>
    <t>Language version:</t>
  </si>
  <si>
    <t>Guidance on the contents of this verification report template is provided in the key guidance note on the verification report. Please consult this guidance note when completing the verification report template.</t>
  </si>
  <si>
    <t>Number</t>
  </si>
  <si>
    <t>TEXT (Language Version)</t>
  </si>
  <si>
    <t>TEXT (English Original)</t>
  </si>
  <si>
    <t>MS are free to use this sheet</t>
  </si>
  <si>
    <t>&lt; Select Relevant guidance documents from the list &gt;</t>
  </si>
  <si>
    <t>Drop down list for Annex 2; Reference documents cited:</t>
  </si>
  <si>
    <t>SelectYesNo</t>
  </si>
  <si>
    <t>YesNo</t>
  </si>
  <si>
    <t>To preserve the formatting of the original verification opinion template it is advised to select Columns A:C in each tab and then use the Copy and Paste functions to copy the information between the two spread sheets.  It is NOT necessary to include the Guidelines and Conditions' or the 'How to use this file' sheets from the verification template.</t>
  </si>
  <si>
    <t>Finally - to ensure that the contents of the verification opinion and associated annexes do not accidentally get altered after copying in to the Annual Emissions Report, it is recommended that these tabs are protected using the Excel Protect Sheet function on the Tools menu.</t>
  </si>
  <si>
    <t>If you use a password to protect the sheets, please use the SAME password for all opinion statements produced by the organisation.  Please also supply this password to the Competent Authority for the purposes of them uploading information into databases etc.</t>
  </si>
  <si>
    <t>MaterialityThreshold</t>
  </si>
  <si>
    <t>ReportingYear</t>
  </si>
  <si>
    <t>SmallLowEmitter</t>
  </si>
  <si>
    <t>SiteVisit</t>
  </si>
  <si>
    <t>D3</t>
  </si>
  <si>
    <t>D4</t>
  </si>
  <si>
    <t>D5</t>
  </si>
  <si>
    <t>D6</t>
  </si>
  <si>
    <t>D7</t>
  </si>
  <si>
    <t>D8</t>
  </si>
  <si>
    <t>D9</t>
  </si>
  <si>
    <t>E3</t>
  </si>
  <si>
    <t>E4</t>
  </si>
  <si>
    <t>E5</t>
  </si>
  <si>
    <t>E6</t>
  </si>
  <si>
    <t>E7</t>
  </si>
  <si>
    <t>E8</t>
  </si>
  <si>
    <t>E9</t>
  </si>
  <si>
    <t>B.</t>
  </si>
  <si>
    <t>C.</t>
  </si>
  <si>
    <t>D.</t>
  </si>
  <si>
    <t>E.</t>
  </si>
  <si>
    <t>Is the verifier accredited or a certified natural person?</t>
  </si>
  <si>
    <t>4.</t>
  </si>
  <si>
    <t>5.</t>
  </si>
  <si>
    <t>6.</t>
  </si>
  <si>
    <t>7.</t>
  </si>
  <si>
    <t>8.</t>
  </si>
  <si>
    <t>9.</t>
  </si>
  <si>
    <t>10.</t>
  </si>
  <si>
    <t>#</t>
  </si>
  <si>
    <t>Findings</t>
  </si>
  <si>
    <t>&lt;State details of non-compliance including nature and size of non-compliance and which element of the Monitoring and Reporting Regulation it relates to&gt; For more information on how to classify and report non-compliances please see the guidance of the European Commission Services.</t>
  </si>
  <si>
    <t>&lt;State details of non-conformity including nature and size of non-conformity and which element of the monitoring plan it relates to&gt; For more information on how to classify and report non-conformities please see the guidance of the European Commission Services.</t>
  </si>
  <si>
    <t>&lt; State details of misstatement including nature, size, and which element of the report it relates to; and why it has a material effect, if applicable.  Need to clearly state whether the misstatement is over-stated (e.g. higher than it should be) or under-stated (lower than it should be)&gt; For more information on how to classify and report misstatements please see the guidance of the European Commission Services.</t>
  </si>
  <si>
    <t>Accredited</t>
  </si>
  <si>
    <t>Certified</t>
  </si>
  <si>
    <t>COMPLIANCE WITH EU REGULATION ON A&amp;V</t>
  </si>
  <si>
    <t>EU Legislation:</t>
  </si>
  <si>
    <t>Phase 4 Verification Report</t>
  </si>
  <si>
    <t>VR P4</t>
  </si>
  <si>
    <t>&lt;Free Text: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</si>
  <si>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Cells in green will automatically calculate or give an auto message depending on the information given in other cells</t>
  </si>
  <si>
    <t>Conduct of the Verification (3) - For Verifiers Certified under AVR Article 55(2)</t>
  </si>
  <si>
    <t>If Yes, was this approved by the competent authority before completion of the verification?</t>
  </si>
  <si>
    <t xml:space="preserve">Signed on behalf of </t>
  </si>
  <si>
    <t>ReportingScope</t>
  </si>
  <si>
    <t>http://eur-lex.europa.eu/eli/dir/2003/87</t>
  </si>
  <si>
    <t>https://eur-lex.europa.eu/eli/reg_impl/2018/2067</t>
  </si>
  <si>
    <t>https://ec.europa.eu/clima/eu-action/eu-emissions-trading-system-eu-ets_en</t>
  </si>
  <si>
    <t>A) EC Regulation EU no. 2018/2066 on the Monitoring and Reporting of GHGs pursuant to Directive 2003/87/EC (MRR)</t>
  </si>
  <si>
    <t>If yes, was this part of site verification</t>
  </si>
  <si>
    <t>Please select "Yes" or "No" in the column "Material?" as appropriate</t>
  </si>
  <si>
    <t>; 'Guidelines and Conditions'!$B$2</t>
  </si>
  <si>
    <t>; 'Guidelines and Conditions'!$B$4</t>
  </si>
  <si>
    <t>; 'Guidelines and Conditions'!$B$5</t>
  </si>
  <si>
    <t>; 'Guidelines and Conditions'!$B$6</t>
  </si>
  <si>
    <t>; 'Guidelines and Conditions'!$B$7</t>
  </si>
  <si>
    <t>; 'Guidelines and Conditions'!$B$8</t>
  </si>
  <si>
    <t>; 'Guidelines and Conditions'!$B$10</t>
  </si>
  <si>
    <t>; 'Guidelines and Conditions'!$C$12</t>
  </si>
  <si>
    <t>Guidelines and Conditions'!$C$14</t>
  </si>
  <si>
    <t>; 'Guidelines and Conditions'!$C$15</t>
  </si>
  <si>
    <t>Guidelines and Conditions'!$C$16</t>
  </si>
  <si>
    <t>Guidelines and Conditions'!$C$18</t>
  </si>
  <si>
    <t>; 'Guidelines and Conditions'!$C$19</t>
  </si>
  <si>
    <t>Guidelines and Conditions'!$C$20</t>
  </si>
  <si>
    <t>; 'Guidelines and Conditions'!$C$22</t>
  </si>
  <si>
    <t>; 'Guidelines and Conditions'!$C$23</t>
  </si>
  <si>
    <t>; 'Guidelines and Conditions'!$C$25</t>
  </si>
  <si>
    <t>; 'Guidelines and Conditions'!$C$27</t>
  </si>
  <si>
    <t>; 'Guidelines and Conditions'!$C$28</t>
  </si>
  <si>
    <t>; 'Guidelines and Conditions'!$C$30</t>
  </si>
  <si>
    <t>; 'Guidelines and Conditions'!$C$31</t>
  </si>
  <si>
    <t>; 'Guidelines and Conditions'!$C$33</t>
  </si>
  <si>
    <t>Guidelines and Conditions'!$C$34</t>
  </si>
  <si>
    <t>; 'Guidelines and Conditions'!$C$38</t>
  </si>
  <si>
    <t>; 'Guidelines and Conditions'!$C$40</t>
  </si>
  <si>
    <t>; 'Guidelines and Conditions'!$C$42</t>
  </si>
  <si>
    <t>; 'Guidelines and Conditions'!$B$45</t>
  </si>
  <si>
    <t>; 'Guidelines and Conditions'!$C$48</t>
  </si>
  <si>
    <t>; 'Guidelines and Conditions'!$B$54</t>
  </si>
  <si>
    <t>; 'Guidelines and Conditions'!$B$69</t>
  </si>
  <si>
    <t>; 'READ ME How to use this file'!$B$1</t>
  </si>
  <si>
    <t>; 'READ ME How to use this file'!$B$2</t>
  </si>
  <si>
    <t>; 'READ ME How to use this file'!$B$3</t>
  </si>
  <si>
    <t>; 'READ ME How to use this file'!$B$4</t>
  </si>
  <si>
    <t>; 'READ ME How to use this file'!$B$9</t>
  </si>
  <si>
    <t>; 'READ ME How to use this file'!$B$12</t>
  </si>
  <si>
    <t>; 'READ ME How to use this file'!$B$15</t>
  </si>
  <si>
    <t>; 'READ ME How to use this file'!$B$17</t>
  </si>
  <si>
    <t>; 'READ ME How to use this file'!$B$21</t>
  </si>
  <si>
    <t>; 'Annex 1 - Findings'!$A$4</t>
  </si>
  <si>
    <t>; 'Annex 1 - Findings'!$C$18</t>
  </si>
  <si>
    <t>; 'Annex 1 - Findings'!$C$19</t>
  </si>
  <si>
    <t>; 'Annex 1 - Findings'!$C$31</t>
  </si>
  <si>
    <t>; 'Annex 1 - Findings'!$C$43</t>
  </si>
  <si>
    <t>; 'Annex 1 - Findings'!$C$55</t>
  </si>
  <si>
    <t>; 'Annex 1 - Findings'!$A$67</t>
  </si>
  <si>
    <t>; 'Annex 3 - Changes '!$A$2</t>
  </si>
  <si>
    <t>; 'Annex 3 - Changes '!$A$5</t>
  </si>
  <si>
    <t>; 'Annex 3 - Changes '!$A$6</t>
  </si>
  <si>
    <t>; 'Annex 3 - Changes '!$A$20</t>
  </si>
  <si>
    <t>Accounting'!$B$4</t>
  </si>
  <si>
    <t>Accounting'!$B$14</t>
  </si>
  <si>
    <t>; 'EUwideConstants'!$A$12</t>
  </si>
  <si>
    <t>; 'EUwideConstants'!$A$17</t>
  </si>
  <si>
    <t>; 'EUwideConstants'!$A$25</t>
  </si>
  <si>
    <t>; 'EUwideConstants'!$A$26</t>
  </si>
  <si>
    <t>; 'Annex 1 - Findings'!$B$7; 'Annex 1 - Findings'!$D$7; 'Annex 1 - Findings'!$B$8; 'Annex 1 - Findings'!$D$8; 'Annex 1 - Findings'!$B$9; 'Annex 1 - Findings'!$D$9; 'Annex 1 - Findings'!$B$10; 'Annex 1 - Findings'!$D$10; 'Annex 1 - Findings'!$B$11; 'Annex 1 - Findings'!$D$11; 'Annex 1 - Findings'!$B$12; 'Annex 1 - Findings'!$D$12; 'Annex 1 - Findings'!$B$13; 'Annex 1 - Findings'!$D$13; 'Annex 1 - Findings'!$B$14; 'Annex 1 - Findings'!$D$14; 'Annex 1 - Findings'!$B$15; 'Annex 1 - Findings'!$D$15; 'Annex 1 - Findings'!$B$16; 'Annex 1 - Findings'!$D$16; 'Annex 1 - Findings'!$B$20; 'Annex 1 - Findings'!$D$20; 'Annex 1 - Findings'!$B$21; 'Annex 1 - Findings'!$D$21; 'Annex 1 - Findings'!$B$22; 'Annex 1 - Findings'!$D$22; 'Annex 1 - Findings'!$B$23; 'Annex 1 - Findings'!$D$23; 'Annex 1 - Findings'!$B$24; 'Annex 1 - Findings'!$D$24; 'Annex 1 - Findings'!$B$25; 'Annex 1 - Findings'!$D$25; 'Annex 1 - Findings'!$B$26; 'Annex 1 - Findings'!$D$26; 'Annex 1 - Findings'!$B$27; 'Annex 1 - Findings'!$D$27; 'Annex 1 - Findings'!$B$28; 'Annex 1 - Findings'!$D$28; 'Annex 1 - Findings'!$B$29; 'Annex 1 - Findings'!$D$29; 'Annex 1 - Findings'!$B$32; 'Annex 1 - Findings'!$D$32; 'Annex 1 - Findings'!$B$33; 'Annex 1 - Findings'!$D$33; 'Annex 1 - Findings'!$B$34; 'Annex 1 - Findings'!$D$34; 'Annex 1 - Findings'!$B$35; 'Annex 1 - Findings'!$D$35; 'Annex 1 - Findings'!$B$36; 'Annex 1 - Findings'!$D$36; 'Annex 1 - Findings'!$B$37; 'Annex 1 - Findings'!$D$37; 'Annex 1 - Findings'!$B$38; 'Annex 1 - Findings'!$D$38; 'Annex 1 - Findings'!$B$39; 'Annex 1 - Findings'!$D$39; 'Annex 1 - Findings'!$B$40; 'Annex 1 - Findings'!$D$40; 'Annex 1 - Findings'!$B$41; 'Annex 1 - Findings'!$D$41; 'Annex 1 - Findings'!$B$44; 'Annex 1 - Findings'!$B$45; 'Annex 1 - Findings'!$B$46; 'Annex 1 - Findings'!$B$47; 'Annex 1 - Findings'!$B$48; 'Annex 1 - Findings'!$B$49; 'Annex 1 - Findings'!$B$50; 'Annex 1 - Findings'!$B$51; 'Annex 1 - Findings'!$B$52; 'Annex 1 - Findings'!$B$53; 'Annex 1 - Findings'!$B$56; 'Annex 1 - Findings'!$B$57; 'Annex 1 - Findings'!$B$58; 'Annex 1 - Findings'!$B$59; 'Annex 1 - Findings'!$B$60; 'Annex 1 - Findings'!$B$61; 'Annex 1 - Findings'!$B$62; 'Annex 1 - Findings'!$B$63; 'Annex 1 - Findings'!$B$64; 'Annex 1 - Findings'!$B$65; 'Annex 1 - Findings'!$C$69; 'Annex 1 - Findings'!$D$70; 'Annex 1 - Findings'!$D$71; 'Annex 1 - Findings'!$D$72; 'Annex 1 - Findings'!$D$74; 'Annex 1 - Findings'!$D$75; 'Annex 1 - Findings'!$C$77; 'Annex 1 - Findings'!$D$78; 'Annex 1 - Findings'!$D$79; 'Annex 1 - Findings'!$D$80; 'Annex 1 - Findings'!$D$82; 'Annex 1 - Findings'!$D$83; 'Annex 2 - basis of work (Avi)'!$B$7; 'Annex 3 - Changes '!$B$8; 'Annex 3 - Changes '!$B$9; 'Annex 3 - Changes '!$B$10; 'Annex 3 - Changes '!$B$11; 'Annex 3 - Changes '!$B$12; 'Annex 3 - Changes '!$B$13; 'Annex 3 - Changes '!$B$14; 'Annex 3 - Changes '!$B$15; 'Annex 3 - Changes '!$B$16; 'Annex 3 - Changes '!$B$17; 'Annex 3 - Changes '!$B$18; 'Annex 3 - Changes '!$B$22; 'Annex 3 - Changes '!$B$23; 'Annex 3 - Changes '!$B$24; 'Annex 3 - Changes '!$B$25; 'Annex 3 - Changes '!$B$26; 'Annex 3 - Changes '!$B$27; 'Annex 3 - Changes '!$B$28; 'Annex 3 - Changes '!$B$29; 'Annex 3 - Changes '!$B$30; 'Annex 3 - Changes '!$B$31; 'Annex 3 - Changes '!$B$32; 'EUwideConstants'!$A$93; 'EUwideConstants'!$A$117</t>
  </si>
  <si>
    <t>; 'MSParameters'!$A$1</t>
  </si>
  <si>
    <t>; 'MSParameters'!$A$4</t>
  </si>
  <si>
    <t>; 'MSParameters'!$A$5</t>
  </si>
  <si>
    <t>; 'MSParameters'!$A$6</t>
  </si>
  <si>
    <t>; 'MSParameters'!$A$7</t>
  </si>
  <si>
    <t>; 'MSParameters'!$A$8</t>
  </si>
  <si>
    <t>; 'MSParameters'!$A$15</t>
  </si>
  <si>
    <t>1) EU Regulation EU no.  2018/2067 on verification of data and the accreditation of verifiers pursuant to Directive 2003/87/EC….. (AVR)</t>
  </si>
  <si>
    <t xml:space="preserve">•   the Annual Emissions Report is or may be associated with misstatements (omissions, misrepresentations or errors) or non-conformities; or                                                                                                                                                              </t>
  </si>
  <si>
    <t>New field 2025</t>
  </si>
  <si>
    <t>&lt;insert the date of the report subject to verification (this should match the date of the report into which this verification opinion is inserted/the final version of the report if it has been revised or updated prior to final verification</t>
  </si>
  <si>
    <t>&lt;insert the name of the file containing the emissions report, including date and version number. This should be the name of the electronic file which should contain a date and version number in the file naming convention</t>
  </si>
  <si>
    <t>&lt; Only brief answers are required here.  If more detail is needed  for a No response, add this to the relevant section of Annex 1 relating to findings on uncorrected non-compliances or non-conformities</t>
  </si>
  <si>
    <t>&lt; insert reasons why the principle is not complied with</t>
  </si>
  <si>
    <t>&lt;insert name</t>
  </si>
  <si>
    <t>&lt;insert authorised signature here</t>
  </si>
  <si>
    <t>&lt;insert date of opinion - Note this date must change if the opinion is updated</t>
  </si>
  <si>
    <t>&lt;insert formal name of the verifier</t>
  </si>
  <si>
    <t>&lt;insert formal contact address of the verifier, including email address</t>
  </si>
  <si>
    <t>&lt; Please complete any relevant data.  One line per comment. If further space is required, please add rows and individually number points.  If there are NO relevant comments to be made please state NOT APPLICABLE in the first row.</t>
  </si>
  <si>
    <t>&lt;There should be no duplication between this section and the one above.</t>
  </si>
  <si>
    <t xml:space="preserve">&lt; Please include all approved MP versions that are relevant for the reporting period, including the versions that have been approved just before the issuing of the verification report and are relevant for the reporting period.  </t>
  </si>
  <si>
    <t>&lt; This set should be selected only if the verifier is a Certified Natural Person as outlined under Article 55(2) of the AVR.</t>
  </si>
  <si>
    <t>&lt;please outline in Annex 1 any key points of performance improvement identified or state here why non-applicable&gt;</t>
  </si>
  <si>
    <t>For the verification of regulated entity's reports</t>
  </si>
  <si>
    <t>(b)  Identify the Competent Authority (CA) to which the regulated entity whose report you are verifying, has to submit the verified emission report. Note that "Member State" here means all States which are participating in the EU ETS, not only EU Member States.</t>
  </si>
  <si>
    <t xml:space="preserve">Article 30f declares Article 14 and 15 of Directive 2003/87/EC applicable to ETS2. Article 15 of that Directive requires Member States to ensure that the reports submitted  pursuant to Article 14 of that Directive, are verified in accordance with Commission Regulation (EU) No. 2018/2067 on the verification of data and the accreditation of verifiers pursuant to Directive 2003/87/EC. </t>
  </si>
  <si>
    <t>Article 43a of the AVR spells out the objective of verification to ensure the reliability of the information in the emissions:</t>
  </si>
  <si>
    <t xml:space="preserve">A verified regulated entity's report shall be reliable for users. It shall represent faithfully that which it either purports to represent or may reasonably be expected to represent. The process of verifying a regulated entity's reports shall be an effective and reliable tool in support of quality assurance and quality control procedures, providing information upon which a regulated entity can act to improve performance in monitoring and reporting emissions.
</t>
  </si>
  <si>
    <t>Furthermore, in accordance with Annex V of Directive 2003/87/EC and the AVR, the verifier should apply a risk based approach with the aim of reaching a verification opinion providing reasonable assurance that the regulated entity's report  is free from material misstatements and that the report can be verified as satisfactory.</t>
  </si>
  <si>
    <t xml:space="preserve">Based on the information collected during the verification, the verifier shall issue a verification report to the regulated entity on each emission report that was subject to verification. </t>
  </si>
  <si>
    <t xml:space="preserve">The regulated entity shall submit the verification report to the competent authority together with the regulated entity's report concerned. </t>
  </si>
  <si>
    <t>This file constitutes the Verification Report template that has been developed by the Commission services as part of a series of guidance documents and electronic templates supporting  an EU-wide harmonised interpretation of the AVR. The template aims to provide a standardised, harmonised and consistent way of reporting on the verification of the regulated entity's report. This Verification Report template represents the views of the Commission services at the time of publication.</t>
  </si>
  <si>
    <t>The verification report template has been produced to comply with the requirements of Article 43r of the AVR, the harmonised standards referred to in Article 4 of the AVR (EN ISO 14065), and the specific requirements for financial assurance based verifiers. It has been based on these requirements and acknowledged best practices.</t>
  </si>
  <si>
    <t xml:space="preserve">The contents of the opinion statement and the three associated annexes should be copied and pasted into the relevant sections at the end of the Annual Emissions Reporting template .xls.  The regulated entity should then submit the entire verified emissions report to the Competent Authority.  It is not possible to use the "Edit/Move or Copy Sheet" function in Excel, due to workbook protection in Excel. </t>
  </si>
  <si>
    <t>ETS2 Annual Reporting</t>
  </si>
  <si>
    <t>Independent Reasonable Assurance Verification Report Opinion Statement - Emissions Trading System for Buildings, Road Transport and additional sectors (ETS2)</t>
  </si>
  <si>
    <t>REGULATED ENTITY DETAILS</t>
  </si>
  <si>
    <t xml:space="preserve">Name of regulated entity: </t>
  </si>
  <si>
    <t>Opinion Statement (regulated entity)</t>
  </si>
  <si>
    <t>Address of regulated entity:</t>
  </si>
  <si>
    <t>Is the regulated entity a 'low emitter'?</t>
  </si>
  <si>
    <t>Date of the regulated entity's report:</t>
  </si>
  <si>
    <t>Scope factor and method used:</t>
  </si>
  <si>
    <t>Changes in the operations of the regulated entity during the reporting year:</t>
  </si>
  <si>
    <t>&lt; state what type of factor is being used for the different types of fuels (e.g. defaults/ activity-specific etc)</t>
  </si>
  <si>
    <t>Name of (lead) auditor(s)/ technical experts undertaking site visit(s):</t>
  </si>
  <si>
    <t>Date of written approval from the Competent Authority for waive of site visit (Article 43v and 43w AVR)</t>
  </si>
  <si>
    <t>Physical site visit carried out  during verification of a regulated entity's report:</t>
  </si>
  <si>
    <t>Virtual site visit carried out at the regulated entity because of force majeure:</t>
  </si>
  <si>
    <t>Date of written approval from Competent Authority for carrying out a virtual site visit (Article 34a AVR)</t>
  </si>
  <si>
    <t>&lt;Insert the name of the lead auditor, the auditor and technical expert involved in site visits</t>
  </si>
  <si>
    <t>COMPLIANCE WITH ETS2 RULES FOR ETS2 tCO2 DECLARED ABOVE</t>
  </si>
  <si>
    <r>
      <t>We have conducted a verification of the greenhouse gas data reported by the above regulated entity in its Annual Emissions Report as presented above.   On the basis of the verification work undertaken (see Annex 2)</t>
    </r>
    <r>
      <rPr>
        <b/>
        <sz val="10"/>
        <rFont val="Arial"/>
        <family val="2"/>
      </rPr>
      <t xml:space="preserve"> these data are fairly stated.</t>
    </r>
  </si>
  <si>
    <r>
      <t xml:space="preserve">We have conducted a verification of the greenhouse gas data reported by the above regulated entity in its Annual Emissions Report as presented above. </t>
    </r>
    <r>
      <rPr>
        <b/>
        <sz val="10"/>
        <rFont val="Arial"/>
        <family val="2"/>
      </rPr>
      <t xml:space="preserve">  On the basis of the verification work undertaken (see Annex 2) these data are fairly stated, with the exception of: </t>
    </r>
  </si>
  <si>
    <t>Lead Auditor:</t>
  </si>
  <si>
    <t>Auditor(s):</t>
  </si>
  <si>
    <t>Technical Expert(s) (Auditor):</t>
  </si>
  <si>
    <t>Name of National AB or authority certifying the verifier:</t>
  </si>
  <si>
    <t>&lt; Including discrepancies between approved plan and actual fuel streams identified during verification</t>
  </si>
  <si>
    <t>The regulated entity is solely responsible for the preparation and reporting of the annual greenhouse gas (GHG) emissions associated with the fuels that they released for consumption in sectors listed in Annex III of Directive 2003/87/EC in accordance with the rules and their approved monitoring plan (as listed in the attached Opinion Statement); for any information and assessments that support the reported data; for determining the regulated entity's objectives in relation to GHG information and for establishing and maintaining appropriate procedures, performance management and internal control systems from which the reported information is derived.</t>
  </si>
  <si>
    <t xml:space="preserve">The Verifier (as named on the Opinion Statement) is responsible for, in accordance with its verification contract and Commission Regulation EU no. 2018/2067 on Accreditation and Verification, carrying out the verification of a regulated entity's report in the public interest, independent of the regulated entity and the competent authorities responsible for Directive 2003/87/EC. It is the responsibility of  the Verifier to form an independent opinion, based on the examination of information and data presented in the Annual Emissions Report , and to report that opinion to the regulated entity.  We also report if, in our opinion:           </t>
  </si>
  <si>
    <t xml:space="preserve">•   the regulated entity  is not complying with  Regulation EU no. 2018/2066 on monitoring and reporting , even if the monitoring plan is approved by the competent authority.                                                                                                                                                            </t>
  </si>
  <si>
    <t>2) EN ISO 17029: 2019 Conformity assessment — General principles and requirements for validation and verification bodies</t>
  </si>
  <si>
    <t>3) EN ISO 14065:2020 General principles and requirements for bodies validating and verifying environmental information</t>
  </si>
  <si>
    <t>4) EN ISO 14064-3:2019 Specification with guidance for the validation and verification of GHG assertions</t>
  </si>
  <si>
    <t>5) IAF MD 6:2024 International Accreditation Forum (IAF) Mandatory Document for the Application of ISO 14065:2020 (Issue 2, September 2024)</t>
  </si>
  <si>
    <t>6) Guidance developed by European Commission Services on verification and accreditation</t>
  </si>
  <si>
    <t xml:space="preserve">7) EA-6/03 European Co-operation for Accreditation Guidance For the Recognition of Verifiers under EU ETS Directive </t>
  </si>
  <si>
    <t>&lt; This should list anything that has been agreed (e.g. in a letter, email, fax or phone call) but that has not been incorporated within the greenhouse gas emissions permit/monitoring plan.  It should also include, for example, new fuel streams, change in categorisation of fuel streams,  etc.</t>
  </si>
  <si>
    <t>The Directive can be downloaded from:</t>
  </si>
  <si>
    <t>The AVR can be downloaded from:</t>
  </si>
  <si>
    <t xml:space="preserve">And Article 43r (2) of the AVR requires: </t>
  </si>
  <si>
    <t xml:space="preserve">Monitoring and Reporting in the ETS2: 
    </t>
  </si>
  <si>
    <t xml:space="preserve">Consistency between Annex Xa MRR information and Annex Xb MRR information  </t>
  </si>
  <si>
    <t>&lt;If the regulated entity has received information listed in Annex Xa of the MRR from the operator of an ETS1 installation, please confirm that checks have been carried out between that information and the Annex Xb information in the emission report of the regulated entity and that no inconsistencies were identified&gt; If inconsistencies have been observed, please select no and include further detail here and in Annex I of this template&gt;</t>
  </si>
  <si>
    <t>Phase 4 Verification Report - ETS2</t>
  </si>
  <si>
    <t>VR P4 ETS2</t>
  </si>
  <si>
    <t>New VR for the start of ETS2</t>
  </si>
  <si>
    <t>Opinion Statement (RE)'!$C$23</t>
  </si>
  <si>
    <t>Opinion Statement (RE)'!$A$23</t>
  </si>
  <si>
    <t>Opinion Statement (RE)'!$A$28</t>
  </si>
  <si>
    <t>&lt;Please complete this section if a data gap approach in accordance with Article 66 and 75o of the MRR has been applied by a regulated entity to close data gaps</t>
  </si>
  <si>
    <t>Note - the name of the regulated entity will be automatically picked up once it is entered on the Opinion Statement Sheet</t>
  </si>
  <si>
    <t>Please enter the name of the regulated entity on the Opinion Statement sheet at line 6</t>
  </si>
  <si>
    <t>&lt; This should include changes to the categorisation of a regulated entity and changes to the monitoring plan that have not been approved by the Competent Authority before completion of the verification</t>
  </si>
  <si>
    <t>10) EC Regulation EU no.  2018/2067 on verification of data and the accreditation of verifiers pursuant to Directive 2003/87/EC….. (AVR)</t>
  </si>
  <si>
    <t>11) EU guidance on certified verifiers developed by the Commission Services</t>
  </si>
  <si>
    <t xml:space="preserve">12)….. </t>
  </si>
  <si>
    <t>&lt;Insert any other requirements/ guidance that are applied to the Certified Verifiers e.g. any local MS rules on the Certification Process</t>
  </si>
  <si>
    <t>&lt;This set should be selected only if the verifier is a Financial Accounting Body subject to the rules and standards set by the International Auditing and Assurance Standards Board and its associated bodies</t>
  </si>
  <si>
    <t>&lt; These standards are not covered by accreditation. Accreditation Bodies will not check compliance with these standards.</t>
  </si>
  <si>
    <t>&lt; Note, some of the documents may undergo update and revision so you need to check that the correct version is being cited</t>
  </si>
  <si>
    <t>D)….</t>
  </si>
  <si>
    <t>&lt; Insert any other national requirements/ guidance that are applicable</t>
  </si>
  <si>
    <t>RE</t>
  </si>
  <si>
    <t>https://climate.ec.europa.eu/eu-action/eu-emissions-trading-system-eu-ets/ets2-buildings-road-transport-and-additional-sectors_en</t>
  </si>
  <si>
    <t>All guidance documents and templates developed by the Commission Services on the AVR can be found at the following two links:</t>
  </si>
  <si>
    <t xml:space="preserve">https://climate.ec.europa.eu/eu-action/eu-emissions-trading-system-eu-ets/monitoring-reporting-and-verification_en#documentation
</t>
  </si>
  <si>
    <t>Regulated Entity</t>
  </si>
  <si>
    <t>Signed_on_behalf_of</t>
  </si>
  <si>
    <t>Guidelines and Conditions'!$B$1</t>
  </si>
  <si>
    <t>; 'Guidelines and Conditions'!$C$36</t>
  </si>
  <si>
    <t>; 'Guidelines and Conditions'!$C$41</t>
  </si>
  <si>
    <t>; 'Guidelines and Conditions'!$B$44</t>
  </si>
  <si>
    <t>Guidelines and Conditions'!$C$46</t>
  </si>
  <si>
    <t>; 'Guidelines and Conditions'!$E$46</t>
  </si>
  <si>
    <t>Guidelines and Conditions'!$E$47</t>
  </si>
  <si>
    <t>; 'Guidelines and Conditions'!$C$47</t>
  </si>
  <si>
    <t>Guidelines and Conditions'!$C$43; 'Guidelines and Conditions'!$E$48</t>
  </si>
  <si>
    <t>; 'Guidelines and Conditions'!$B$49</t>
  </si>
  <si>
    <t>; 'Guidelines and Conditions'!$C$50</t>
  </si>
  <si>
    <t>; 'Guidelines and Conditions'!$B$53</t>
  </si>
  <si>
    <t>; 'Guidelines and Conditions'!$B$56; 'Annex 2 - basis of work (RE)'!$B$32</t>
  </si>
  <si>
    <t>; 'Guidelines and Conditions'!$B$68</t>
  </si>
  <si>
    <t>; 'READ ME How to use this file'!$C$3</t>
  </si>
  <si>
    <t>; 'READ ME How to use this file'!$C$4</t>
  </si>
  <si>
    <t>; 'READ ME How to use this file'!$B$5</t>
  </si>
  <si>
    <t>; 'READ ME How to use this file'!$C$5</t>
  </si>
  <si>
    <t>; 'READ ME How to use this file'!$B$6</t>
  </si>
  <si>
    <t>; 'READ ME How to use this file'!$C$6</t>
  </si>
  <si>
    <t>; 'READ ME How to use this file'!$A$8</t>
  </si>
  <si>
    <t>; 'READ ME How to use this file'!$B$10</t>
  </si>
  <si>
    <t>READ ME How to use this file'!$B$11</t>
  </si>
  <si>
    <t>; 'READ ME How to use this file'!$B$14</t>
  </si>
  <si>
    <t>; 'Opinion Statement (RE)'!$C$1; 'Annex 1 - Findings'!$E$1; 'Annex 2 - basis of work (RE)'!$C$1; 'Annex 2 - basis of work (Avi)'!$C$1; 'Annex 3 - Changes '!$D$1</t>
  </si>
  <si>
    <t>; 'Opinion Statement (RE)'!$A$6</t>
  </si>
  <si>
    <t>; 'Opinion Statement (RE)'!$A$8</t>
  </si>
  <si>
    <t>; 'Opinion Statement (RE)'!$A$10</t>
  </si>
  <si>
    <t>; 'Opinion Statement (RE)'!$A$13</t>
  </si>
  <si>
    <t>; 'Opinion Statement (RE)'!$A$24</t>
  </si>
  <si>
    <t>Opinion Statement (RE)'!$C$27</t>
  </si>
  <si>
    <t>Opinion Statement (RE)'!$C$32</t>
  </si>
  <si>
    <t>; 'Opinion Statement (RE)'!$A$33</t>
  </si>
  <si>
    <t>Opinion Statement (RE)'!$A$34</t>
  </si>
  <si>
    <t>; 'Opinion Statement (RE)'!$A$42</t>
  </si>
  <si>
    <t>Opinion Statement (RE)'!$A$55</t>
  </si>
  <si>
    <t>; 'Opinion Statement (RE)'!$C$83</t>
  </si>
  <si>
    <t>; 'Opinion Statement (RE)'!$C$85</t>
  </si>
  <si>
    <t>; 'Opinion Statement (RE)'!$B$86</t>
  </si>
  <si>
    <t>; 'Opinion Statement (RE)'!$C$86</t>
  </si>
  <si>
    <t>; 'Opinion Statement (RE)'!$C$87</t>
  </si>
  <si>
    <t>; 'Opinion Statement (RE)'!$C$88</t>
  </si>
  <si>
    <t>; 'Opinion Statement (RE)'!$A$115; 'Opinion Statement (Aviation)'!$A$208; 'Opinion Statement (CORSIA)'!$A$142</t>
  </si>
  <si>
    <t>; 'Opinion Statement (RE)'!$A$118</t>
  </si>
  <si>
    <t>; 'Opinion Statement (RE)'!$A$120</t>
  </si>
  <si>
    <t>; 'Annex 1 - Findings'!$A$1; 'Annex 2 - basis of work (RE)'!$A$2; 'Annex 2 - basis of work (Avi)'!$A$2</t>
  </si>
  <si>
    <t>Annex 2 - basis of work (RE)'!$B$8</t>
  </si>
  <si>
    <t>Annex 2 - basis of work (RE)'!$B$9</t>
  </si>
  <si>
    <t>Annex 2 - basis of work (RE)'!$B$12</t>
  </si>
  <si>
    <t>Annex 2 - basis of work (RE)'!$B$16</t>
  </si>
  <si>
    <t>Annex 2 - basis of work (RE)'!$B$18</t>
  </si>
  <si>
    <t>Annex 2 - basis of work (RE)'!$B$19</t>
  </si>
  <si>
    <t>; 'Opinion Statement (RE)'!$A$2</t>
  </si>
  <si>
    <t>; 'Opinion Statement (RE)'!$C$2</t>
  </si>
  <si>
    <t>; 'Opinion Statement (RE)'!$A$3; 'Annex 1 - Findings'!$A$2; 'EUwideConstants'!$A$71</t>
  </si>
  <si>
    <t>; 'Opinion Statement (RE)'!$A$5</t>
  </si>
  <si>
    <t>; 'Opinion Statement (RE)'!$C$6</t>
  </si>
  <si>
    <t>; 'Opinion Statement (RE)'!$A$7</t>
  </si>
  <si>
    <t>; 'Opinion Statement (RE)'!$A$9</t>
  </si>
  <si>
    <t>; 'Opinion Statement (RE)'!$C$10</t>
  </si>
  <si>
    <t>; 'Opinion Statement (RE)'!$A$11</t>
  </si>
  <si>
    <t>; 'Opinion Statement (RE)'!$C$11</t>
  </si>
  <si>
    <t>; 'Opinion Statement (RE)'!$A$12</t>
  </si>
  <si>
    <t>; 'Opinion Statement (RE)'!$C$13</t>
  </si>
  <si>
    <t>; 'Opinion Statement (RE)'!$A$15</t>
  </si>
  <si>
    <t>; 'Opinion Statement (RE)'!$A$16</t>
  </si>
  <si>
    <t>; 'Opinion Statement (RE)'!$A$17</t>
  </si>
  <si>
    <t>; 'Opinion Statement (RE)'!$C$17</t>
  </si>
  <si>
    <t>; 'Opinion Statement (RE)'!$A$18</t>
  </si>
  <si>
    <t>; 'Opinion Statement (RE)'!$C$18</t>
  </si>
  <si>
    <t>; 'Opinion Statement (RE)'!$A$19</t>
  </si>
  <si>
    <t>; 'Opinion Statement (RE)'!$A$20</t>
  </si>
  <si>
    <t>Opinion Statement (RE)'!$C$20</t>
  </si>
  <si>
    <t>; 'Opinion Statement (RE)'!$A$21</t>
  </si>
  <si>
    <t>Opinion Statement (RE)'!$C$21</t>
  </si>
  <si>
    <t>; 'Opinion Statement (RE)'!$A$22</t>
  </si>
  <si>
    <t>Opinion Statement (RE)'!$C$22</t>
  </si>
  <si>
    <t>; 'Opinion Statement (RE)'!$A$26</t>
  </si>
  <si>
    <t>; 'Opinion Statement (RE)'!$A$27</t>
  </si>
  <si>
    <t>; 'Opinion Statement (RE)'!$A$29</t>
  </si>
  <si>
    <t>Opinion Statement (RE)'!$C$29</t>
  </si>
  <si>
    <t>; 'Opinion Statement (RE)'!$A$30</t>
  </si>
  <si>
    <t>Opinion Statement (RE)'!$A$31</t>
  </si>
  <si>
    <t>; 'Opinion Statement (RE)'!$C$31</t>
  </si>
  <si>
    <t>Opinion Statement (RE)'!$A$32</t>
  </si>
  <si>
    <t>Opinion Statement (RE)'!$A$33</t>
  </si>
  <si>
    <t>Opinion Statement (RE)'!$C$33</t>
  </si>
  <si>
    <t>Opinion Statement (RE)'!$C$34</t>
  </si>
  <si>
    <t>; 'Opinion Statement (RE)'!$C$33</t>
  </si>
  <si>
    <t>Opinion Statement (RE)'!$A$37</t>
  </si>
  <si>
    <t>; 'Opinion Statement (RE)'!$C$37</t>
  </si>
  <si>
    <t>; 'Opinion Statement (RE)'!$A$38</t>
  </si>
  <si>
    <r>
      <t>; 'Opinion Statement (RE)'!$B$39; 'Opinion Statement (RE)'!$B$41; 'Opinion Statement (RE)'!$B$43; 'Opinion Statement (RE)'!$B$46; 'Opinion Statement (RE)'!$B$50; 'Opinion Statement (RE)'!$B$52; 'Opinion Statement (RE)'!$B$54; 'Opinion Statement (RE)'!$B$56; 'Opinion Statement (RE)'!$B$58; 'Opinion Statement (RE)'!$B$60; 'Opinion Statement (RE)'!$B$62; 'Opinion Statement (RE)'!$B$64; 'Opinion Statement (RE)'!$B$66; 'Opinion Statement (RE)'!$B$72; 'Opinion Statement (RE)'!$B$74; 'Opinion Statement (RE)'!$B$76; 'Opinion Statement (RE)'!$B$78; 'Opinion Statement (RE)'!$B$80; 'Opinion Statement (RE)'!$B$82</t>
    </r>
    <r>
      <rPr>
        <sz val="10"/>
        <color indexed="10"/>
        <rFont val="Arial"/>
        <family val="2"/>
      </rPr>
      <t>; 'Accounting'!$AK$6; 'Accounting'!$AM$6; 'Accounting'!$AO$6; 'Accounting'!$AQ$6; 'Accounting'!$AT$6; 'Accounting'!$AV$6; 'Accounting'!$AX$6; 'Accounting'!$AZ$6; 'Accounting'!$BB$6; 'Accounting'!$BD$6; 'Accounting'!$BF$6; 'Accounting'!$BH$6; 'Accounting'!$BP$6; 'Accounting'!$BR$6; 'Accounting'!$BT$6; 'Accounting'!$BV$6; 'Accounting'!$BX$6; 'Accounting'!$BZ$6; 'Accounting'!$AK$11; 'Accounting'!$AM$11; 'Accounting'!$AO$11; 'Accounting'!$AQ$11; 'Accounting'!$AT$11; 'Accounting'!$AV$11; 'Accounting'!$AX$11; 'Accounting'!$AZ$11; 'Accounting'!$BB$11; 'Accounting'!$BD$11; 'Accounting'!$BF$11; 'Accounting'!$BH$11; 'Accounting'!$BJ$11; 'Accounting'!$BL$11</t>
    </r>
  </si>
  <si>
    <t>; 'Opinion Statement (RE)'!$C$39; 'Opinion Statement (RE)'!$C$41; 'Opinion Statement (RE)'!$C$43; 'Opinion Statement (RE)'!$C$50; 'Opinion Statement (RE)'!$C$52; 'Opinion Statement (RE)'!$C$54; 'Opinion Statement (RE)'!$C$56; 'Opinion Statement (RE)'!$C$64; 'Opinion Statement (RE)'!$C$64; 'Opinion Statement (RE)'!$C$66;</t>
  </si>
  <si>
    <t>; 'Opinion Statement (RE)'!$A$40</t>
  </si>
  <si>
    <t>Opinion Statement (RE)'!$C$42</t>
  </si>
  <si>
    <t>Opinion Statement (RE)'!$A$44</t>
  </si>
  <si>
    <t>Opinion Statement (RE)'!$A$45</t>
  </si>
  <si>
    <t>; 'Opinion Statement (RE)'!$C$45</t>
  </si>
  <si>
    <t>Opinion Statement (RE)'!$A$49</t>
  </si>
  <si>
    <t>Opinion Statement (RE)'!$A$51</t>
  </si>
  <si>
    <t>Opinion Statement (RE)'!$A$53</t>
  </si>
  <si>
    <t>; 'Opinion Statement (RE)'!$C$53</t>
  </si>
  <si>
    <t>Opinion Statement (RE)'!$A$57</t>
  </si>
  <si>
    <t>Opinion Statement (RE)'!$C$55</t>
  </si>
  <si>
    <t>Opinion Statement (RE)'!$C$57</t>
  </si>
  <si>
    <t>Opinion Statement (RE)'!$A$59</t>
  </si>
  <si>
    <t>Opinion Statement (RE)'!$C$59</t>
  </si>
  <si>
    <t>Opinion Statement (RE)'!$A$61</t>
  </si>
  <si>
    <t>; 'Opinion Statement (RE)'!$C$62</t>
  </si>
  <si>
    <t>Opinion Statement (RE)'!$A$63</t>
  </si>
  <si>
    <t>; 'Opinion Statement (RE)'!$C$63</t>
  </si>
  <si>
    <t>; 'Opinion Statement (RE)'!$A$65</t>
  </si>
  <si>
    <t>; 'Opinion Statement (RE)'!$A$67</t>
  </si>
  <si>
    <t>; 'Opinion Statement (RE)'!$A$68</t>
  </si>
  <si>
    <t>; 'Opinion Statement (RE)'!$C$68</t>
  </si>
  <si>
    <t>; 'Opinion Statement (RE)'!$A$70</t>
  </si>
  <si>
    <t>; 'Opinion Statement (RE)'!$A$71</t>
  </si>
  <si>
    <t>; 'Opinion Statement (RE)'!$C$71</t>
  </si>
  <si>
    <t>; 'Opinion Statement (RE)'!$A$73</t>
  </si>
  <si>
    <t>; 'Opinion Statement (RE)'!$A$75</t>
  </si>
  <si>
    <t>; 'Opinion Statement (RE)'!$C$72; 'Opinion Statement (RE)'!$C$74; 'Opinion Statement (RE)'!$C$76; 'Opinion Statement (RE)'!$C$78;  'Opinion Statement (RE)'!$C$80; 'Opinion Statement (RE)'!$C$82</t>
  </si>
  <si>
    <t>; 'Opinion Statement (RE)'!$A$77</t>
  </si>
  <si>
    <t>; 'Opinion Statement (RE)'!$C$77</t>
  </si>
  <si>
    <t>; 'Opinion Statement (RE)'!$A$79</t>
  </si>
  <si>
    <t>; 'Opinion Statement (RE)'!$A$81</t>
  </si>
  <si>
    <t>; 'Opinion Statement (RE)'!$A$83</t>
  </si>
  <si>
    <t>; 'Opinion Statement (RE)'!$A$85</t>
  </si>
  <si>
    <t>; 'Opinion Statement (RE)'!$A$86</t>
  </si>
  <si>
    <t>; 'Opinion Statement (RE)'!$A$88</t>
  </si>
  <si>
    <t>; 'Opinion Statement (RE)'!$B$88</t>
  </si>
  <si>
    <t>; 'Opinion Statement (RE)'!$C$89</t>
  </si>
  <si>
    <t>; 'Opinion Statement (RE)'!$A$90</t>
  </si>
  <si>
    <t>; 'Opinion Statement (RE)'!$C$90</t>
  </si>
  <si>
    <t>; 'Opinion Statement (RE)'!$C$97</t>
  </si>
  <si>
    <t>; 'Opinion Statement (RE)'!$A$100</t>
  </si>
  <si>
    <t>; 'Opinion Statement (RE)'!$B$100</t>
  </si>
  <si>
    <t>Opinion Statement (RE)'!$C$100</t>
  </si>
  <si>
    <t>; 'Opinion Statement (RE)'!$B$101</t>
  </si>
  <si>
    <t>; 'Opinion Statement (RE)'!$B$102</t>
  </si>
  <si>
    <t>; 'Opinion Statement (RE)'!$B$103</t>
  </si>
  <si>
    <t>; 'Opinion Statement (RE)'!$B$104</t>
  </si>
  <si>
    <t>; 'Opinion Statement (RE)'!$B$105</t>
  </si>
  <si>
    <t>; 'Opinion Statement (RE)'!$C$104</t>
  </si>
  <si>
    <t>; 'Opinion Statement (RE)'!$A$106</t>
  </si>
  <si>
    <t>; 'Opinion Statement (RE)'!$A$107</t>
  </si>
  <si>
    <t>; 'Opinion Statement (RE)'!$C$107;; 'Opinion Statement (RE)'!$C$108;; 'Opinion Statement (RE)'!$C$109;; 'Opinion Statement (RE)'!$C$110;; 'Opinion Statement (RE)'!$C$111;</t>
  </si>
  <si>
    <t>; 'Opinion Statement (RE)'!$A$108</t>
  </si>
  <si>
    <t>; 'Opinion Statement (RE)'!$A$109</t>
  </si>
  <si>
    <t>; 'Opinion Statement (RE)'!$A$110</t>
  </si>
  <si>
    <t>; 'Opinion Statement (RE)'!$A$111</t>
  </si>
  <si>
    <t>; 'Opinion Statement (RE)'!$C$113</t>
  </si>
  <si>
    <t>; 'Opinion Statement (RE)'!$A$114</t>
  </si>
  <si>
    <t>; 'Opinion Statement (RE)'!$C$114</t>
  </si>
  <si>
    <t>; 'Opinion Statement (RE)'!$C$115</t>
  </si>
  <si>
    <t>; 'Opinion Statement (RE)'!$A$117</t>
  </si>
  <si>
    <t>; 'Opinion Statement (RE)'!$C$117</t>
  </si>
  <si>
    <t>; 'Opinion Statement (RE)'!$C$118</t>
  </si>
  <si>
    <t>; 'Opinion Statement (RE)'!$A$119</t>
  </si>
  <si>
    <t>Opinion Statement (RE)'!$A$121</t>
  </si>
  <si>
    <t>Opinion Statement (RE)'!$C$121</t>
  </si>
  <si>
    <t>; 'Opinion Statement (RE)'!$A$122</t>
  </si>
  <si>
    <t>; 'Opinion Statement (RE)'!$C$122</t>
  </si>
  <si>
    <t>; 'Annex 1 - Findings'!$B$6</t>
  </si>
  <si>
    <t>; 'Annex 1 - Findings'!$C$6; 'Annex 1 - Findings'!$C$19; 'Annex 1 - Findings'!$C$31</t>
  </si>
  <si>
    <t>; 'Annex 1 - Findings'!$D$6</t>
  </si>
  <si>
    <t>; 'Annex 1 - Findings'!$D$7</t>
  </si>
  <si>
    <t>; 'Annex 1 - Findings'!$D$12</t>
  </si>
  <si>
    <t>; 'Annex 1 - Findings'!$D$20</t>
  </si>
  <si>
    <t>; 'Annex 1 - Findings'!$D$25</t>
  </si>
  <si>
    <t>; 'Annex 1 - Findings'!$D$32</t>
  </si>
  <si>
    <t>; 'Annex 1 - Findings'!$D$37</t>
  </si>
  <si>
    <t>; 'Annex 1 - Findings'!$D$44</t>
  </si>
  <si>
    <t>; 'Annex 1 - Findings'!$D$56</t>
  </si>
  <si>
    <t>; 'Annex 1 - Findings'!$B$69</t>
  </si>
  <si>
    <t>; 'Annex 1 - Findings'!$D$69</t>
  </si>
  <si>
    <t>Annex 1 - Findings'!$B$70</t>
  </si>
  <si>
    <t>; 'Annex 1 - Findings'!$B$71</t>
  </si>
  <si>
    <t>; 'Annex 1 - Findings'!$B$72</t>
  </si>
  <si>
    <t>; 'Annex 1 - Findings'!$B$73</t>
  </si>
  <si>
    <t>; 'Annex 2 - basis of work (RE)'!$B$3; 'Annex 3 - Changes '!$C$3</t>
  </si>
  <si>
    <t>; 'Annex 2 - basis of work (RE)'!$A$5</t>
  </si>
  <si>
    <t>; 'Annex 2 - basis of work (RE)'!$C$5</t>
  </si>
  <si>
    <t>; 'Annex 2 - basis of work (RE)'!$A$8</t>
  </si>
  <si>
    <t>; 'Annex 2 - basis of work (RE)'!$A$9</t>
  </si>
  <si>
    <t>; 'Annex 2 - basis of work (RE)'!$B$10;</t>
  </si>
  <si>
    <t>Annex 2 - basis of work (RE)'!$B$11</t>
  </si>
  <si>
    <t>; 'Annex 2 - basis of work (RE)'!$B$13</t>
  </si>
  <si>
    <t>Annex 2 - basis of work (RE)'!$B$14</t>
  </si>
  <si>
    <t>•   issuing and varying applicable permits to regulated entities</t>
  </si>
  <si>
    <t>•   enforcing the requirements of Regulation EU no. 2018/2066 on monitoring and reporting (MRR) and any conditions of applicable permits;</t>
  </si>
  <si>
    <t>; 'Annex 2 - basis of work (RE)'!$B$15</t>
  </si>
  <si>
    <t>; 'Annex 2 - basis of work (RE)'!$B$17</t>
  </si>
  <si>
    <t>; 'Annex 2 - basis of work (RE)'!$A$19</t>
  </si>
  <si>
    <t>; 'Annex 2 - basis of work (RE)'!$A$20</t>
  </si>
  <si>
    <t>Annex 2 - basis of work (RE)'!$C$20</t>
  </si>
  <si>
    <t>Annex 2 - basis of work (RE)'!$C$21</t>
  </si>
  <si>
    <t>; 'Annex 2 - basis of work (RE)'!$B$22</t>
  </si>
  <si>
    <t>; 'Annex 2 - basis of work (RE)'!$A$24</t>
  </si>
  <si>
    <t>; 'Annex 2 - basis of work (RE)'!$B$24</t>
  </si>
  <si>
    <t>; 'Annex 2 - basis of work (RE)'!$C$24</t>
  </si>
  <si>
    <t>; 'Annex 2 - basis of work (RE)'!$C$26</t>
  </si>
  <si>
    <t>Annex 2 - basis of work (RE)'!$B$25</t>
  </si>
  <si>
    <t>Annex 2 - basis of work (RE)'!$B$26</t>
  </si>
  <si>
    <t>Annex 2 - basis of work (RE)'!$B$27</t>
  </si>
  <si>
    <t>Annex 2 - basis of work (RE)'!$B$28</t>
  </si>
  <si>
    <t>; 'Annex 2 - basis of work (RE)'!$B$29</t>
  </si>
  <si>
    <t>; 'Annex 2 - basis of work (RE)'!$B$30</t>
  </si>
  <si>
    <t>; 'Annex 2 - basis of work (RE)'!$B$31</t>
  </si>
  <si>
    <t>; 'Annex 2 - basis of work (RE)'!$B$33; 'Annex 2 - basis of work (RE)'!$B$34</t>
  </si>
  <si>
    <t>; 'Annex 2 - basis of work (RE)'!$B$35</t>
  </si>
  <si>
    <t>; 'Annex 2 - basis of work (RE)'!$C$35</t>
  </si>
  <si>
    <t>; 'Annex 2 - basis of work (RE)'!$C$37</t>
  </si>
  <si>
    <t>; 'Annex 2 - basis of work (RE)'!$B$36</t>
  </si>
  <si>
    <t>; 'Annex 2 - basis of work (RE)'!$B$37</t>
  </si>
  <si>
    <t>Annex 2 - basis of work (RE)'!$B$38</t>
  </si>
  <si>
    <t>Annex 2 - basis of work (RE)'!$C$38</t>
  </si>
  <si>
    <t>Annex 2 - basis of work (RE)'!$B$39</t>
  </si>
  <si>
    <t>; 'Annex 2 - basis of work (RE)'!$B$40</t>
  </si>
  <si>
    <t>; 'Annex 2 - basis of work (RE)'!$B$41</t>
  </si>
  <si>
    <t>; 'Annex 2 - basis of work (RE)'!$C$41</t>
  </si>
  <si>
    <t>; 'Annex 2 - basis of work (RE)'!$B$42</t>
  </si>
  <si>
    <t>Annex 2 - basis of work (RE)'!$C$42</t>
  </si>
  <si>
    <t>Annex 2 - basis of work (RE)'!$C$44</t>
  </si>
  <si>
    <t>Annex 2 - basis of work (RE)'!$B$43</t>
  </si>
  <si>
    <t>; 'Annex 2 - basis of work (RE)'!$B$44</t>
  </si>
  <si>
    <t>; 'Annex 2 - basis of work (RE)'!$B$45</t>
  </si>
  <si>
    <t>; 'Annex 2 - basis of work (RE)'!$B$46;</t>
  </si>
  <si>
    <t>; 'Annex 2 - basis of work (RE)'!$C$46;</t>
  </si>
  <si>
    <t>; 'Annex 3 - Changes '!$C$8</t>
  </si>
  <si>
    <t>; 'Annex 3 - Changes '!$C$13</t>
  </si>
  <si>
    <t>; 'Annex 3 - Changes '!$C$22</t>
  </si>
  <si>
    <t>; 'Annex 3 - Changes '!$C$28</t>
  </si>
  <si>
    <t>; 'Opinion Statement (RE)'!$B$47; ; 'Accounting'!$A$56</t>
  </si>
  <si>
    <t>EUwideConstants'!$A$33</t>
  </si>
  <si>
    <t>EUwideConstants'!$A$34</t>
  </si>
  <si>
    <t>EUwideConstants'!$A$74</t>
  </si>
  <si>
    <t>EUwideConstants'!$A$2; 'EUwideConstants'!$A$6; 'EUwideConstants'!$A$11; 'EUwideConstants'!$A$16; 'EUwideConstants'!$A$21; 'EUwideConstants'!$A$29; 'EUwideConstants'!$A$42; 'EUwideConstants'!$A$64</t>
  </si>
  <si>
    <t>; 'EUwideConstants'!$A$8; ; 'EUwideConstants'!$A$13;; 'EUwideConstants'!$A$18; ; 'EUwideConstants'!$A$8</t>
  </si>
  <si>
    <t xml:space="preserve">EUwideConstants'!$A$3; 'EUwideConstants'!$A$7; 'EUwideConstants'!$A$22; 'EUwideConstants'!$A$30; 'EUwideConstants'!$A$43; 'EUwideConstants'!$A65 </t>
  </si>
  <si>
    <t>; 'EUwideConstants'!$A$58</t>
  </si>
  <si>
    <t>; 'EUwideConstants'!$A$59</t>
  </si>
  <si>
    <t>; 'EUwideConstants'!$A$60</t>
  </si>
  <si>
    <t>; 'EUwideConstants'!$A$68</t>
  </si>
  <si>
    <t>&lt;insert name of regulated entity</t>
  </si>
  <si>
    <t>&lt; insert reasons why the rule is not complied with</t>
  </si>
  <si>
    <t>&lt; insert brief reasons why detailed data verification is not considered necessary and/or why data was not verified back to primary source data</t>
  </si>
  <si>
    <t>&lt; data verification completed as required</t>
  </si>
  <si>
    <t>&lt;insert reasons why the rule is not complied with&gt; &lt;please also complete if inconsistencies were found in whether fuels were released for consumption in sectors listed in Annex III of Directive 2003/87/EC or if double counting was observed between ETS1 and ETS2 (i.e. fuels released for consumption in activities listed in Annex I of Directive 2003/87/EC)</t>
  </si>
  <si>
    <t>&lt; insert reasons why emissions report is not complete and state whether an alternative methodology has been used to complete the data gap</t>
  </si>
  <si>
    <t>&lt; confirmation of valid uncertainty assessments</t>
  </si>
  <si>
    <t>&lt; please provide, in Annex 3, a brief summary of key conditions applied, changes, clarifications or variations approved by the Competent Authority and NOT included within a re-issued permit and the approved monitoring plan at the time of completion of the verification; or additional changes identified by the verifier and not reported before the relevant year end.</t>
  </si>
  <si>
    <t>&lt; only brief comments are required in this section   NOTE - it is recognised that some principles are aspirational and it may not be possible to confirm absolute 'compliance'.  In addition, some principles are reliant upon others being met before 'compliance' can be 'confirmed'.</t>
  </si>
  <si>
    <t>&lt;provide brief comments on whether there have been significant changes to the monitoring methodology such that the current reported emissions cannot be compared to previous periods. For example, changes in the tiers, new fuel streams, changes in the categorisation of fuel streams.</t>
  </si>
  <si>
    <r>
      <t xml:space="preserve">&lt; </t>
    </r>
    <r>
      <rPr>
        <b/>
        <i/>
        <sz val="10"/>
        <color indexed="32"/>
        <rFont val="Arial"/>
        <family val="2"/>
      </rPr>
      <t>Either</t>
    </r>
    <r>
      <rPr>
        <i/>
        <sz val="10"/>
        <color indexed="32"/>
        <rFont val="Arial"/>
        <family val="2"/>
      </rPr>
      <t xml:space="preserve"> this opinion text  if there is no problem and there are no specific comments to be made in relation to things that might affect data quality or the interpretation of the opinion by a user&gt; This opinion statement may only be selected if there are no uncorrected misstatements, non-conformities and non-compliances.</t>
    </r>
  </si>
  <si>
    <t>&lt;NOTE - only a positive form of words is acceptable for a verified opinion - DO NOT CHANGE THE FORM OF WORDS IN THESE OPINION TEXTS - ADD DETAIL WHERE REQUESTED</t>
  </si>
  <si>
    <t xml:space="preserve">&lt; OR this opinion text if the opinion is qualified with comments for the user of the opinion . 
Please provide brief details of any exceptions that might affect the data and therefore qualify the opinion.
</t>
  </si>
  <si>
    <t>&lt;‌NOTE - only a positive form of words is acceptable for a verified opinion - DO NOT CHANGE THE FORM OF WORDS IN THESE OPINION TEXTS - ADD DETAIL OR ADD COMMENTS WHERE REQUESTED</t>
  </si>
  <si>
    <t>&lt;Note - these are effectively warning caveats to the opinion user including indication of non-material misstatements, non-compliances and non-conformities which don't prevent the verifier from stating with reasonable assurance that the data are free from material misstatements remaining at the point of confirming the verification opinion (just a summary of main points if the verifier specifically wishes to draw a user's attention to them; the details of all non-material misstatements, non-conformities, non-compliances and recommendations for improvements should be listed in the findings in Annex 1).</t>
  </si>
  <si>
    <t>&lt;insert comments in relation to any exceptions that have been noted that might/ do affect the verification and therefore which caveat the opinion. Please number each comment separately.</t>
  </si>
  <si>
    <t>&lt;select the appropriate reasons from the list provided or add a reason if relevant</t>
  </si>
  <si>
    <t>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t>
  </si>
  <si>
    <t>&lt; insert the National Accreditation Body's name e.g. COFRAC if verifier is accredited; insert name of the Certifying National Authority if the verifier is certified under AVR Article 55(2).</t>
  </si>
  <si>
    <t>&lt; as issued by the above Accreditation Body/ Certifying National Authority</t>
  </si>
  <si>
    <r>
      <t>•   agreeing certain aspects of the ve</t>
    </r>
    <r>
      <rPr>
        <sz val="10"/>
        <color indexed="8"/>
        <rFont val="Arial"/>
        <family val="2"/>
      </rPr>
      <t>rification process, e.g. site visit waivers; 
In exceptional circumstances, including those stated in Article 75r(1)and 75r(2) of the MRR,  the CA may determine a Regulated Entity's e</t>
    </r>
    <r>
      <rPr>
        <sz val="10"/>
        <rFont val="Arial"/>
        <family val="2"/>
      </rPr>
      <t>missions for the purposes of the ETS.</t>
    </r>
  </si>
  <si>
    <t>&lt; OR this opinion text if it is not possible to verify the data due to material misstatement(s), limitation of scope or non-conformities that, individually or combined with other non-conformities  that provide insufficient clarity and prevent the verifier from stating with reasonable assurance that the data are free from material misstatements. These issues should be specifically identified, as material items, in Annex 1, along with non-material concerns remaining at the point of final verification.</t>
  </si>
  <si>
    <t xml:space="preserve">If yes &lt; insert date of visit&gt;. If a virtual site visit has been carried out according to Article 34a AVR please also insert date of virtual site visit. </t>
  </si>
  <si>
    <r>
      <t>Total Emissions in tCO</t>
    </r>
    <r>
      <rPr>
        <b/>
        <vertAlign val="subscript"/>
        <sz val="10"/>
        <color indexed="62"/>
        <rFont val="Arial"/>
        <family val="2"/>
      </rPr>
      <t>2e</t>
    </r>
    <r>
      <rPr>
        <b/>
        <sz val="10"/>
        <color indexed="62"/>
        <rFont val="Arial"/>
        <family val="2"/>
      </rPr>
      <t>:</t>
    </r>
  </si>
  <si>
    <t>&lt;Gas/Diesel/Coal/HFO/etc….. please state which ETS2 fuel type(s) are released for consumption by the regulated entity. Please note that this line requires entry of a list of FUEL types (e.g. refinery fuel gas, coal etc) ONLY. For more information on what fuel streams are covered by ETS2, please see section 2.2 of MRR ETS2 Guidance.</t>
  </si>
  <si>
    <t>&lt;please specify what type of scope factor is used for the different types of fuel streams and describe in general terms what methods were used to determine the scope factor; e.g. ETS1 annual emission report, physical distinction of flows, chemical distinction of fuels, chemical marking, chain of custody, national marking, indirect methods, default value of 1, default value of lower than 1)&gt;</t>
  </si>
  <si>
    <t>&lt; please specify in general terms what monitoring methodology is used to determine the released fuel amounts; e.g. continual metering, batch metering, methods based on excise duty directive and energy tax directive methods. If more than one methodology is used, please specify clearly the fuels to which the methodology relates&gt;</t>
  </si>
  <si>
    <t>&lt; provide brief details of any changes that have occurred during the reporting year that materially affect the emissions being reported and the trend from year to year, and that have not already been disclosed above: e.g. changes in the categorisation of fuel streams released for consumption, new fuel streams, new monitoring methods&gt;</t>
  </si>
  <si>
    <t xml:space="preserve">Article 43v (3 - (6) AVR and 43(w) AVR: Justification for not undertaking site visit </t>
  </si>
  <si>
    <t xml:space="preserve">Article 34a AVR: Justification for conducting a virtual site visit </t>
  </si>
  <si>
    <t>Data verification:
(Article 43k AVR)</t>
  </si>
  <si>
    <t>Procedures listed in monitoring plan are documented, implemented, maintained and effective to mitigate the inherent risks and control risks:
(Article 43i(c) AVR)</t>
  </si>
  <si>
    <t>Correct application of monitoring methodology:
(Article 43l AVR)</t>
  </si>
  <si>
    <t>Verification of methods applied for missing data:
(Article 43m AVR)</t>
  </si>
  <si>
    <t>Uncertainty assessment:
(Article 43l(3) AVR)</t>
  </si>
  <si>
    <t>Competent Authority (Annex 2 of this template) guidance on M&amp;R met:</t>
  </si>
  <si>
    <t xml:space="preserve">The Accreditation and Verification Regulation (Commission Regulation (EU) No. 2018/2067 (hereinafter the "AVR"), defines further requirements for accreditation of verifiers and the verification of regulated entity's reports. These requirements are included in Chapter IIIa of the AVR. </t>
  </si>
  <si>
    <t>Article 43r(1) of the AVR states that the conclusions on the verification of the regulated entity's report and the verification opinion are submitted in a verification report:</t>
  </si>
  <si>
    <r>
      <t>&lt;A regulated entity with low emissions is defined in Article 75n(1) of Commission Regulation (EU) 2018/2066 (Monitoring and Reporting Regulation, MRR). These are the following entities:
(a) from 2027 to 2030 entities where the average verified annual emission associated with the fuels released for consumption in the 2 years preceding the reporting period before application of the scope factor was less than 1 000 tonnes of CO</t>
    </r>
    <r>
      <rPr>
        <i/>
        <sz val="8"/>
        <color indexed="18"/>
        <rFont val="Arial"/>
        <family val="2"/>
      </rPr>
      <t>2</t>
    </r>
    <r>
      <rPr>
        <i/>
        <sz val="10"/>
        <color indexed="18"/>
        <rFont val="Arial"/>
        <family val="2"/>
      </rPr>
      <t xml:space="preserve"> per year.
(b) from 2031 where the average annual emissions reported in the verified regulated entity's report during the trading period immediately preceding the current trading period, calculated before the application of the scope factor were less than 1 000 tonnes of CO</t>
    </r>
    <r>
      <rPr>
        <i/>
        <sz val="8"/>
        <color indexed="18"/>
        <rFont val="Arial"/>
        <family val="2"/>
      </rPr>
      <t>2</t>
    </r>
    <r>
      <rPr>
        <i/>
        <sz val="10"/>
        <color indexed="18"/>
        <rFont val="Arial"/>
        <family val="2"/>
      </rPr>
      <t xml:space="preserve"> per year.
More information is provided in Chapter 5 of the ETS2 AV Guidance. Please note that CO</t>
    </r>
    <r>
      <rPr>
        <i/>
        <sz val="8"/>
        <color indexed="18"/>
        <rFont val="Arial"/>
        <family val="2"/>
      </rPr>
      <t>2</t>
    </r>
    <r>
      <rPr>
        <i/>
        <sz val="10"/>
        <color indexed="18"/>
        <rFont val="Arial"/>
        <family val="2"/>
      </rPr>
      <t xml:space="preserve"> stemming from zero rated fuels is excluded for determining in which category the regulated entity falls. </t>
    </r>
  </si>
  <si>
    <t xml:space="preserve">Yes or no &lt; If the site visit was waived under Article 43v (3) - (6)  and 43w of the AVR, please provide brief details below under justification as to why not and specify which criteria in Article 43w of the AVR was used to waive site visit. Please see section 3.2.7 of ETS2 AV guidance provided by the Commission.
</t>
  </si>
  <si>
    <r>
      <t xml:space="preserve">&lt;If a site visit is waived, the date of written Competent Authority approval for waive of the site visit requirement is: </t>
    </r>
    <r>
      <rPr>
        <i/>
        <sz val="10"/>
        <color indexed="10"/>
        <rFont val="Arial"/>
        <family val="2"/>
      </rPr>
      <t>&lt; insert date&gt;</t>
    </r>
    <r>
      <rPr>
        <i/>
        <sz val="10"/>
        <color indexed="18"/>
        <rFont val="Arial"/>
        <family val="2"/>
      </rPr>
      <t>. If the regulated entity is a regulated entity with low emissions, please enter NA.</t>
    </r>
  </si>
  <si>
    <t>&lt;If  a virtual site visit is carried out, the date of written Competent Authority approval for carrying out the virtual site visit is: &lt; insert date&gt;. If the regulated entity is a regulated entity with low emissions, please enter NA.</t>
  </si>
  <si>
    <t>&lt;Please also include confirmation of compliance with the rule that biomass fuels, renewable fuels of non-biological origin, recycled carbon fuels or synthetic low carbon fuels for which an emission factor of zero is claimed meets the sustainability and/or the greenhouse gas emissions saving criteria laid down in paragraphs 2 to 7 and 10 of Article 29 or Article 29a of the RED Directive or Article 2 point 13 of Directive (EU) 2024/1788. Please see MRR Guidance 3 on when sustainability and GHG savings criteria apply</t>
  </si>
  <si>
    <t>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Regulations and principles of the ETS2, as outlined in the ETS2 criteria reference documents below, and the regulated entity's approved monitoring plan.  This also involved assessing where necessary estimates and judgements made by the regulated entity in preparing the data and considering the overall adequacy of the presentation of the data in the Annual Emissions Report and its potential for material misstatement.</t>
  </si>
  <si>
    <t>Data verified in detail and back to source: 
(Article 43i(a) &amp; Article 43k(2)(d) AVR)</t>
  </si>
  <si>
    <t>Control activities are documented, implemented, maintained and effective to mitigate the inherent risks:
(Article 43(i)(b) AVR)</t>
  </si>
  <si>
    <t>Correct application and implementation of the scope factor and the method to determine the scope factor:
(Article 43l(4) AVR)</t>
  </si>
  <si>
    <t>Released Fuel Types:</t>
  </si>
  <si>
    <t>Yes or no. &lt;If the site visit was carried out virtually because of force majeure under Article 34a of the AVR, please provide details under justification for carrying out virtual site visits.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Key Guidance Note II.5 on site visits provides more information:</t>
  </si>
  <si>
    <t>https://climate.ec.europa.eu/document/download/f104cd3b-7e1d-4523-90ac-cf3d7ae4176d_en?filename=kgn_5_site_visits_en.pdf</t>
  </si>
  <si>
    <t xml:space="preserve">&lt; if a virtual site visit was carried out because of force majeure (Article 34a AVR), insert brief reasons why a virtual site visit was considered necessary. If the virtual site visit was followed-up by a physical site visit, please include the reasons for doing so and give the data of the physical site visit and the corresponding reporting period. For more information please see section 4 of Key guidance note II.5 on site visits: </t>
  </si>
  <si>
    <t xml:space="preserve">OPINION - not verified as satisfactory: </t>
  </si>
  <si>
    <t>LEAVE THIS BLANK LINE _ NEEDED FOR DROP DOWN MENU</t>
  </si>
  <si>
    <t>Select reason or blank line</t>
  </si>
  <si>
    <r>
      <t xml:space="preserve">We have conducted a verification of the greenhouse gas data reported by the above regulated entity in its Annual Emissions Report as presented above.  On the basis of the work undertaken (see Annex 2) </t>
    </r>
    <r>
      <rPr>
        <b/>
        <sz val="10"/>
        <rFont val="Arial"/>
        <family val="2"/>
      </rPr>
      <t>these data CANNOT be verified due to -</t>
    </r>
    <r>
      <rPr>
        <sz val="10"/>
        <rFont val="Arial"/>
        <family val="2"/>
      </rPr>
      <t xml:space="preserve"> &lt;select as appropriate&gt;</t>
    </r>
  </si>
  <si>
    <t>&lt; if the method leads to a material misstatement this must be recorded under section A above&gt;</t>
  </si>
  <si>
    <t>- was the method used conservative (If No, please provide more details below)</t>
  </si>
  <si>
    <t>&lt;select the set of criteria that are appropriate to the accreditation/ certification held by the verifier (hide non-relevant sets using the "-" button in the left margin).&gt;  It is expected that for most VBs only set (1) will be required.</t>
  </si>
  <si>
    <t>&lt; This set is required by all verifiers where reporting covers the EU ETS</t>
  </si>
  <si>
    <t>A11</t>
  </si>
  <si>
    <t>A12</t>
  </si>
  <si>
    <t>A13</t>
  </si>
  <si>
    <t>A14</t>
  </si>
  <si>
    <t>A15</t>
  </si>
  <si>
    <t>A16</t>
  </si>
  <si>
    <t>A17</t>
  </si>
  <si>
    <t>A18</t>
  </si>
  <si>
    <t>A19</t>
  </si>
  <si>
    <t>A20</t>
  </si>
  <si>
    <t>A21</t>
  </si>
  <si>
    <t>A22</t>
  </si>
  <si>
    <t>A23</t>
  </si>
  <si>
    <t>A24</t>
  </si>
  <si>
    <t>A25</t>
  </si>
  <si>
    <t>A26</t>
  </si>
  <si>
    <t>A27</t>
  </si>
  <si>
    <t>A28</t>
  </si>
  <si>
    <t>A29</t>
  </si>
  <si>
    <t>A30</t>
  </si>
  <si>
    <t>B11</t>
  </si>
  <si>
    <t>B12</t>
  </si>
  <si>
    <t>B13</t>
  </si>
  <si>
    <t>B14</t>
  </si>
  <si>
    <t>B15</t>
  </si>
  <si>
    <t>B16</t>
  </si>
  <si>
    <t>B17</t>
  </si>
  <si>
    <t>B18</t>
  </si>
  <si>
    <t>B19</t>
  </si>
  <si>
    <t>B20</t>
  </si>
  <si>
    <t>B21</t>
  </si>
  <si>
    <t>B22</t>
  </si>
  <si>
    <t>B23</t>
  </si>
  <si>
    <t>B24</t>
  </si>
  <si>
    <t>B25</t>
  </si>
  <si>
    <t>B26</t>
  </si>
  <si>
    <t>B27</t>
  </si>
  <si>
    <t>B28</t>
  </si>
  <si>
    <t>B29</t>
  </si>
  <si>
    <t>B30</t>
  </si>
  <si>
    <t>C11</t>
  </si>
  <si>
    <t>C12</t>
  </si>
  <si>
    <t>C13</t>
  </si>
  <si>
    <t>C14</t>
  </si>
  <si>
    <t>C15</t>
  </si>
  <si>
    <t>C16</t>
  </si>
  <si>
    <t>C17</t>
  </si>
  <si>
    <t>C18</t>
  </si>
  <si>
    <t>C19</t>
  </si>
  <si>
    <t>C20</t>
  </si>
  <si>
    <t>C21</t>
  </si>
  <si>
    <t>C22</t>
  </si>
  <si>
    <t>C23</t>
  </si>
  <si>
    <t>C24</t>
  </si>
  <si>
    <t>C25</t>
  </si>
  <si>
    <t>C26</t>
  </si>
  <si>
    <t>C27</t>
  </si>
  <si>
    <t>C28</t>
  </si>
  <si>
    <t>C29</t>
  </si>
  <si>
    <t>C30</t>
  </si>
  <si>
    <t>D11</t>
  </si>
  <si>
    <t>D12</t>
  </si>
  <si>
    <t>D13</t>
  </si>
  <si>
    <t>D14</t>
  </si>
  <si>
    <t>D15</t>
  </si>
  <si>
    <t>D16</t>
  </si>
  <si>
    <t>D17</t>
  </si>
  <si>
    <t>D18</t>
  </si>
  <si>
    <t>D19</t>
  </si>
  <si>
    <t>D20</t>
  </si>
  <si>
    <t>D21</t>
  </si>
  <si>
    <t>D22</t>
  </si>
  <si>
    <t>D23</t>
  </si>
  <si>
    <t>D24</t>
  </si>
  <si>
    <t>D25</t>
  </si>
  <si>
    <t>D26</t>
  </si>
  <si>
    <t>D27</t>
  </si>
  <si>
    <t>D28</t>
  </si>
  <si>
    <t>D29</t>
  </si>
  <si>
    <t>D30</t>
  </si>
  <si>
    <t>E11</t>
  </si>
  <si>
    <t>E12</t>
  </si>
  <si>
    <t>E13</t>
  </si>
  <si>
    <t>E14</t>
  </si>
  <si>
    <t>E15</t>
  </si>
  <si>
    <t>E16</t>
  </si>
  <si>
    <t>E17</t>
  </si>
  <si>
    <t>E18</t>
  </si>
  <si>
    <t>E19</t>
  </si>
  <si>
    <t>E20</t>
  </si>
  <si>
    <t>&lt; Please insert any relevant data.  One line per non-conformity point. 
If further space is required, please unhide another block using the "+" sign in the left margin.  
&lt; If there are NO non-conformities please state NOT APPLICABLE in the first row.</t>
  </si>
  <si>
    <t>&lt; Please insert relevant description, one line per uncorrected misstatement point.  
If further space is required, please unhide another block using the "+" sign in the left margin.  
&lt; If there are NO uncorrected misstatements please state NOT APPLICABLE in the first row.</t>
  </si>
  <si>
    <t>&lt; Please insert any relevant data.  One line per non-compliance point.  If further space is required, please unhide another block using the "+" sign in the left margin.  
&lt;If there are NO non-compliances please state NOT APPLICABLE in the first row.</t>
  </si>
  <si>
    <t>&lt;Please complete any relevant data.  One cell per improvement point.  
If further space is required, please unhide another block using the "+" sign in the left margin. 
&lt;If there are NO improvement points please state NOT APPLICABLE in the first row. 
For more information on how to classify and report recommendations of improvement please see the guidance of the European Commission Services.</t>
  </si>
  <si>
    <t>&lt; Please complete any relevant data.  One cell per unresolved prior year improvement point.  
If further space is required, please unhide another block using the "+" sign in the left margin.  
&lt;If there are NO outstanding improvement points please state NOT APPLICABLE in the first row.</t>
  </si>
  <si>
    <t>E21</t>
  </si>
  <si>
    <t>E22</t>
  </si>
  <si>
    <t>E23</t>
  </si>
  <si>
    <t>E24</t>
  </si>
  <si>
    <t>E25</t>
  </si>
  <si>
    <t>E26</t>
  </si>
  <si>
    <t>E27</t>
  </si>
  <si>
    <t>E28</t>
  </si>
  <si>
    <t>E29</t>
  </si>
  <si>
    <t>E30</t>
  </si>
  <si>
    <t>Hide the blocks of Opinion Template text lines that are NOT applicable by using the "-" sign in the left margin</t>
  </si>
  <si>
    <t xml:space="preserve">The materiality level was 2% of the total reported emissions for the period subject to verification. </t>
  </si>
  <si>
    <t xml:space="preserve">The materiality level was 5% of the total reported emissions for the period subject to verification. </t>
  </si>
  <si>
    <t xml:space="preserve"> See Article 43p AVR</t>
  </si>
  <si>
    <t xml:space="preserve">Please complete all the yellow cells in the template deleting or amending as appropriate any text that is already in the cell, and in accordance with the specific instructions to the right of the cell. </t>
  </si>
  <si>
    <t>Please complete all the yellow cells in the opinion template amending as appropriate any text that is already in the cell and/or hiding blocks.  Further instructions or comments are below against individual lines, as relevant.  Further detail concerning background to the verification etc should be given in Annex 2.</t>
  </si>
  <si>
    <t>&lt;Insert Competent Authority that is responsible for approval of the monitoring plan and significant changes thereof</t>
  </si>
  <si>
    <t>To verify the annual emissions associated with fuels released for consumption by the regulated entity to a reasonable level of assurance for the Annual Emissions Report (as summarised in the attached Opinion Statement) under the Emissions Trading System for Road Transport, Buildings and Additional Sectors (ETS2) and to confirm compliance with approved monitoring requirements, approved monitoring plan and the EU Regulation on Monitoring and Reporting.</t>
  </si>
  <si>
    <t>&lt; Note - check to ensure that the list is valid for the Member State in which the opinion is being issued as some MS Guidance may only be applicable in an individual MS.
As a minimum, the relevant EU Regulations and EC Guidance must be included</t>
  </si>
  <si>
    <t>&lt; please note that this box also covers all aspects of the monitoring methodology including the application of the method to determine the scope factor&gt;
&lt; if the verifier has decided to waive the checks on the determination of the released fuel amounts in accordance with Article 43x(2) AVR, please state so in the box below and confirm that the released fuel amounts in independent evidence corresponds to the released fuel amounts in the emission report&gt;</t>
  </si>
  <si>
    <t>This is the final version of the Verification Report template, June 2025</t>
  </si>
  <si>
    <t>•  improvements can be made to the regulated entity's performance in monitoring and reporting of emissions and/or compliance with the approved monitoring plan and Regulation EU no. 2018/2066 on monitoring and reporting (Article 75a and 75q(1) MRR).</t>
  </si>
  <si>
    <t>&lt; if no above, insert brief reasons why a site visit was not considered necessary&gt; 
&lt;If the site was waived in the first verification in accordance with Article 43x(4) and (5) AVR (where the verifier decided to apply Article 43x(2) for 2025 or 2026 emissions, or regulated entities with low emissions), please state which situation is applicable&gt;</t>
  </si>
  <si>
    <t>OpinionStatement</t>
  </si>
  <si>
    <t>Opinion Statement:</t>
  </si>
  <si>
    <t>OpinionStatementLong</t>
  </si>
  <si>
    <t>Please select from the drop-down list below the applicable OPINION STATEMENT</t>
  </si>
  <si>
    <t>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</si>
</sst>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9" formatCode="#,##0_ ;[Red]\-#,##0\ "/>
  </numFmts>
  <fonts count="67"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9"/>
      <name val="Arial"/>
      <family val="2"/>
    </font>
    <font>
      <strike/>
      <sz val="10"/>
      <name val="Arial"/>
      <family val="2"/>
    </font>
    <font>
      <sz val="10"/>
      <color indexed="10"/>
      <name val="Arial"/>
      <family val="2"/>
    </font>
    <font>
      <b/>
      <u/>
      <sz val="10"/>
      <color indexed="10"/>
      <name val="Arial"/>
      <family val="2"/>
    </font>
    <font>
      <b/>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sz val="8"/>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1"/>
      <name val="Arial"/>
      <family val="2"/>
    </font>
    <font>
      <b/>
      <u/>
      <sz val="11"/>
      <name val="Arial"/>
      <family val="2"/>
    </font>
    <font>
      <u/>
      <sz val="10"/>
      <color indexed="12"/>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i/>
      <sz val="10"/>
      <color indexed="32"/>
      <name val="Arial"/>
      <family val="2"/>
    </font>
    <font>
      <b/>
      <i/>
      <sz val="10"/>
      <color indexed="32"/>
      <name val="Arial"/>
      <family val="2"/>
    </font>
    <font>
      <sz val="10"/>
      <color indexed="10"/>
      <name val="Arial"/>
      <family val="2"/>
    </font>
    <font>
      <i/>
      <sz val="10"/>
      <color indexed="10"/>
      <name val="Arial"/>
      <family val="2"/>
    </font>
    <font>
      <b/>
      <i/>
      <sz val="10"/>
      <color indexed="18"/>
      <name val="Arial"/>
      <family val="2"/>
    </font>
    <font>
      <b/>
      <i/>
      <sz val="10"/>
      <color indexed="62"/>
      <name val="Arial"/>
      <family val="2"/>
    </font>
    <font>
      <i/>
      <sz val="10"/>
      <color indexed="18"/>
      <name val="Arial"/>
      <family val="2"/>
    </font>
    <font>
      <sz val="10"/>
      <color indexed="8"/>
      <name val="Arial"/>
      <family val="2"/>
    </font>
    <font>
      <b/>
      <sz val="10"/>
      <color indexed="62"/>
      <name val="Arial"/>
      <family val="2"/>
    </font>
    <font>
      <b/>
      <vertAlign val="subscript"/>
      <sz val="10"/>
      <color indexed="62"/>
      <name val="Arial"/>
      <family val="2"/>
    </font>
    <font>
      <i/>
      <sz val="8"/>
      <color indexed="18"/>
      <name val="Arial"/>
      <family val="2"/>
    </font>
    <font>
      <i/>
      <sz val="10"/>
      <color indexed="18"/>
      <name val="Arial"/>
      <family val="2"/>
    </font>
    <font>
      <i/>
      <sz val="8"/>
      <color indexed="18"/>
      <name val="Arial"/>
      <family val="2"/>
    </font>
    <font>
      <u/>
      <sz val="12.5"/>
      <color theme="10"/>
      <name val="Arial"/>
      <family val="2"/>
    </font>
    <font>
      <b/>
      <sz val="10"/>
      <color rgb="FFFF0000"/>
      <name val="Arial"/>
      <family val="2"/>
    </font>
    <font>
      <i/>
      <sz val="10"/>
      <color rgb="FF000080"/>
      <name val="Arial"/>
      <family val="2"/>
    </font>
    <font>
      <sz val="10"/>
      <color rgb="FF000080"/>
      <name val="Arial"/>
      <family val="2"/>
    </font>
    <font>
      <i/>
      <sz val="10"/>
      <color theme="3"/>
      <name val="Arial"/>
      <family val="2"/>
    </font>
    <font>
      <sz val="10"/>
      <color rgb="FFFF0000"/>
      <name val="Arial"/>
      <family val="2"/>
    </font>
    <font>
      <b/>
      <sz val="10"/>
      <color theme="4"/>
      <name val="Arial"/>
      <family val="2"/>
    </font>
    <font>
      <i/>
      <sz val="10"/>
      <color theme="4" tint="-0.249977111117893"/>
      <name val="Arial"/>
      <family val="2"/>
    </font>
    <font>
      <u/>
      <sz val="10"/>
      <color theme="10"/>
      <name val="Arial"/>
      <family val="2"/>
    </font>
    <font>
      <i/>
      <u/>
      <sz val="11"/>
      <color theme="10"/>
      <name val="Arial"/>
      <family val="2"/>
    </font>
    <font>
      <i/>
      <u/>
      <sz val="10"/>
      <color theme="10"/>
      <name val="Arial"/>
      <family val="2"/>
    </font>
    <font>
      <i/>
      <sz val="10"/>
      <color rgb="FF1B22A5"/>
      <name val="Arial"/>
      <family val="2"/>
    </font>
  </fonts>
  <fills count="2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27"/>
        <bgColor indexed="64"/>
      </patternFill>
    </fill>
    <fill>
      <patternFill patternType="solid">
        <fgColor indexed="12"/>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51"/>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D8E4BC"/>
        <bgColor indexed="64"/>
      </patternFill>
    </fill>
    <fill>
      <patternFill patternType="solid">
        <fgColor rgb="FFCCFFFF"/>
        <bgColor indexed="64"/>
      </patternFill>
    </fill>
    <fill>
      <patternFill patternType="solid">
        <fgColor rgb="FFCCCCFF"/>
        <bgColor indexed="64"/>
      </patternFill>
    </fill>
    <fill>
      <patternFill patternType="solid">
        <fgColor rgb="FFFFFF00"/>
        <bgColor indexed="64"/>
      </patternFill>
    </fill>
    <fill>
      <patternFill patternType="solid">
        <fgColor theme="6" tint="0.59999389629810485"/>
        <bgColor indexed="64"/>
      </patternFill>
    </fill>
  </fills>
  <borders count="8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55" fillId="0" borderId="0" applyNumberFormat="0" applyFill="0" applyBorder="0" applyAlignment="0" applyProtection="0">
      <alignment vertical="top"/>
      <protection locked="0"/>
    </xf>
    <xf numFmtId="0" fontId="1" fillId="0" borderId="0"/>
  </cellStyleXfs>
  <cellXfs count="559">
    <xf numFmtId="0" fontId="0" fillId="0" borderId="0" xfId="0"/>
    <xf numFmtId="0" fontId="35" fillId="2" borderId="1" xfId="1" applyFont="1" applyFill="1" applyBorder="1" applyAlignment="1" applyProtection="1">
      <alignment horizontal="left" vertical="top"/>
    </xf>
    <xf numFmtId="0" fontId="35" fillId="2" borderId="0" xfId="1" applyFont="1" applyFill="1" applyBorder="1" applyAlignment="1" applyProtection="1">
      <alignment horizontal="left" vertical="top"/>
    </xf>
    <xf numFmtId="0" fontId="35" fillId="2" borderId="2" xfId="1" applyFont="1" applyFill="1" applyBorder="1" applyAlignment="1" applyProtection="1">
      <alignment horizontal="left" vertical="top"/>
    </xf>
    <xf numFmtId="0" fontId="2" fillId="0" borderId="0" xfId="0" applyFont="1" applyProtection="1"/>
    <xf numFmtId="0" fontId="0" fillId="0" borderId="0" xfId="0" applyProtection="1"/>
    <xf numFmtId="0" fontId="0" fillId="0" borderId="0" xfId="0" applyFill="1" applyBorder="1" applyProtection="1"/>
    <xf numFmtId="0" fontId="5" fillId="2" borderId="0" xfId="0" applyFont="1" applyFill="1" applyBorder="1" applyAlignment="1" applyProtection="1">
      <alignment horizontal="left" vertical="top" wrapText="1"/>
    </xf>
    <xf numFmtId="0" fontId="0" fillId="0" borderId="0" xfId="0" applyFill="1" applyBorder="1" applyAlignment="1" applyProtection="1">
      <alignment vertical="top"/>
    </xf>
    <xf numFmtId="0" fontId="39" fillId="0" borderId="0" xfId="0" applyFont="1" applyProtection="1"/>
    <xf numFmtId="0" fontId="5" fillId="0" borderId="0" xfId="0" applyFont="1" applyProtection="1"/>
    <xf numFmtId="0" fontId="8" fillId="0" borderId="3" xfId="0" applyFont="1" applyBorder="1" applyAlignment="1" applyProtection="1">
      <alignment vertical="top" wrapText="1"/>
    </xf>
    <xf numFmtId="0" fontId="3" fillId="0" borderId="0" xfId="0" applyFont="1" applyProtection="1"/>
    <xf numFmtId="0" fontId="0" fillId="3" borderId="0" xfId="0" applyFill="1" applyProtection="1"/>
    <xf numFmtId="0" fontId="5" fillId="3" borderId="0" xfId="0" applyFont="1" applyFill="1" applyProtection="1"/>
    <xf numFmtId="0" fontId="3" fillId="0" borderId="0" xfId="0" applyFont="1" applyFill="1" applyProtection="1"/>
    <xf numFmtId="0" fontId="0" fillId="0" borderId="0" xfId="0" applyFill="1" applyProtection="1"/>
    <xf numFmtId="0" fontId="5" fillId="3" borderId="0" xfId="0" applyFont="1" applyFill="1" applyBorder="1" applyAlignment="1" applyProtection="1">
      <alignment vertical="top" wrapText="1"/>
    </xf>
    <xf numFmtId="0" fontId="0" fillId="0" borderId="0" xfId="0" applyBorder="1" applyProtection="1"/>
    <xf numFmtId="0" fontId="5" fillId="12" borderId="0" xfId="0" quotePrefix="1" applyFont="1" applyFill="1" applyProtection="1"/>
    <xf numFmtId="0" fontId="5" fillId="12" borderId="0" xfId="0" applyFont="1" applyFill="1" applyProtection="1"/>
    <xf numFmtId="0" fontId="2" fillId="0" borderId="0" xfId="0" applyFont="1" applyAlignment="1" applyProtection="1">
      <alignment vertical="top" wrapText="1"/>
    </xf>
    <xf numFmtId="0" fontId="0" fillId="0" borderId="0" xfId="0" applyAlignment="1" applyProtection="1">
      <alignment vertical="top" wrapText="1"/>
    </xf>
    <xf numFmtId="0" fontId="27" fillId="0" borderId="0" xfId="0" applyFont="1" applyAlignment="1" applyProtection="1">
      <alignment vertical="top" wrapText="1"/>
    </xf>
    <xf numFmtId="0" fontId="0" fillId="0" borderId="0" xfId="0" applyAlignment="1" applyProtection="1">
      <alignment vertical="top"/>
    </xf>
    <xf numFmtId="0" fontId="28" fillId="0" borderId="0" xfId="0" applyFont="1" applyAlignment="1" applyProtection="1">
      <alignment vertical="top" wrapText="1"/>
    </xf>
    <xf numFmtId="0" fontId="28"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4" xfId="0" applyFont="1" applyBorder="1" applyAlignment="1" applyProtection="1">
      <alignment vertical="top" wrapText="1"/>
    </xf>
    <xf numFmtId="0" fontId="4" fillId="0" borderId="5" xfId="0" applyFont="1" applyBorder="1" applyAlignment="1" applyProtection="1">
      <alignment vertical="top" wrapText="1"/>
    </xf>
    <xf numFmtId="0" fontId="2" fillId="0" borderId="0" xfId="0" applyFont="1" applyAlignment="1" applyProtection="1">
      <alignment vertical="top"/>
    </xf>
    <xf numFmtId="0" fontId="28" fillId="4" borderId="0" xfId="0" applyFont="1" applyFill="1" applyAlignment="1" applyProtection="1">
      <alignment vertical="top" wrapText="1"/>
    </xf>
    <xf numFmtId="0" fontId="14" fillId="0" borderId="0" xfId="0" applyFont="1" applyAlignment="1" applyProtection="1">
      <alignment vertical="top"/>
    </xf>
    <xf numFmtId="0" fontId="6" fillId="0" borderId="0" xfId="0" applyFont="1" applyAlignment="1" applyProtection="1">
      <alignment vertical="top" wrapText="1"/>
    </xf>
    <xf numFmtId="0" fontId="17"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6" xfId="0" applyFont="1" applyBorder="1" applyAlignment="1" applyProtection="1">
      <alignment vertical="top" wrapText="1"/>
    </xf>
    <xf numFmtId="0" fontId="5" fillId="0" borderId="7" xfId="0" applyFont="1" applyFill="1" applyBorder="1" applyAlignment="1" applyProtection="1">
      <alignment vertical="top" wrapText="1"/>
    </xf>
    <xf numFmtId="0" fontId="2" fillId="0" borderId="8" xfId="0" applyFont="1" applyBorder="1" applyAlignment="1" applyProtection="1">
      <alignment vertical="top" wrapText="1"/>
    </xf>
    <xf numFmtId="0" fontId="5" fillId="0" borderId="9" xfId="0" applyFont="1" applyBorder="1" applyAlignment="1" applyProtection="1">
      <alignment vertical="top" wrapText="1"/>
    </xf>
    <xf numFmtId="0" fontId="5" fillId="0" borderId="9" xfId="0" quotePrefix="1" applyFont="1" applyBorder="1" applyAlignment="1" applyProtection="1">
      <alignment vertical="top" wrapText="1"/>
    </xf>
    <xf numFmtId="0" fontId="5" fillId="0" borderId="9" xfId="0" applyNumberFormat="1" applyFont="1" applyFill="1" applyBorder="1" applyAlignment="1" applyProtection="1">
      <alignment vertical="top" wrapText="1"/>
    </xf>
    <xf numFmtId="0" fontId="17" fillId="0" borderId="8" xfId="0" applyFont="1" applyBorder="1" applyAlignment="1" applyProtection="1">
      <alignment vertical="top" wrapText="1"/>
    </xf>
    <xf numFmtId="0" fontId="5" fillId="0" borderId="9" xfId="0" applyNumberFormat="1" applyFont="1" applyBorder="1" applyAlignment="1" applyProtection="1">
      <alignment vertical="top" wrapText="1"/>
    </xf>
    <xf numFmtId="0" fontId="15" fillId="0" borderId="8" xfId="0" applyFont="1" applyBorder="1" applyAlignment="1" applyProtection="1">
      <alignment vertical="top" wrapText="1"/>
    </xf>
    <xf numFmtId="0" fontId="15" fillId="0" borderId="0" xfId="0" applyFont="1" applyBorder="1" applyAlignment="1" applyProtection="1">
      <alignment vertical="top" wrapText="1"/>
    </xf>
    <xf numFmtId="0" fontId="5" fillId="0" borderId="9" xfId="0" applyFont="1" applyFill="1" applyBorder="1" applyAlignment="1" applyProtection="1">
      <alignment vertical="top" wrapText="1"/>
    </xf>
    <xf numFmtId="0" fontId="6" fillId="0" borderId="8" xfId="0" applyFont="1" applyBorder="1" applyAlignment="1" applyProtection="1">
      <alignment vertical="top" wrapText="1"/>
    </xf>
    <xf numFmtId="0" fontId="29" fillId="0" borderId="0" xfId="0" applyFont="1" applyBorder="1" applyAlignment="1" applyProtection="1">
      <alignment vertical="top" wrapText="1"/>
    </xf>
    <xf numFmtId="0" fontId="2" fillId="0" borderId="10" xfId="0" applyFont="1" applyBorder="1" applyAlignment="1" applyProtection="1">
      <alignment vertical="top" wrapText="1"/>
    </xf>
    <xf numFmtId="0" fontId="5" fillId="0" borderId="11" xfId="0" applyFont="1" applyFill="1" applyBorder="1" applyAlignment="1" applyProtection="1">
      <alignment vertical="top" wrapText="1"/>
    </xf>
    <xf numFmtId="0" fontId="8" fillId="0" borderId="12" xfId="0" applyFont="1" applyBorder="1" applyAlignment="1" applyProtection="1">
      <alignment vertical="top" wrapText="1"/>
    </xf>
    <xf numFmtId="0" fontId="31" fillId="0" borderId="8" xfId="0" applyFont="1" applyBorder="1" applyAlignment="1" applyProtection="1">
      <alignment vertical="top" wrapText="1"/>
    </xf>
    <xf numFmtId="0" fontId="8" fillId="0" borderId="13" xfId="0" applyFont="1" applyBorder="1" applyAlignment="1" applyProtection="1">
      <alignment vertical="top" wrapText="1"/>
    </xf>
    <xf numFmtId="0" fontId="0" fillId="0" borderId="0" xfId="0" applyBorder="1" applyAlignment="1" applyProtection="1">
      <alignment vertical="top" wrapText="1"/>
    </xf>
    <xf numFmtId="0" fontId="26" fillId="0" borderId="0" xfId="0" applyFont="1" applyAlignment="1" applyProtection="1">
      <alignment vertical="top" wrapText="1"/>
    </xf>
    <xf numFmtId="0" fontId="23" fillId="0" borderId="0" xfId="0" applyFont="1" applyAlignment="1" applyProtection="1">
      <alignment vertical="top"/>
    </xf>
    <xf numFmtId="0" fontId="2" fillId="0" borderId="0" xfId="0" applyFont="1" applyAlignment="1" applyProtection="1">
      <alignment horizontal="left" vertical="top"/>
    </xf>
    <xf numFmtId="0" fontId="4" fillId="0" borderId="0" xfId="0" applyFont="1" applyAlignment="1" applyProtection="1">
      <alignment vertical="top" wrapText="1"/>
    </xf>
    <xf numFmtId="0" fontId="22" fillId="0" borderId="0" xfId="0" applyFont="1" applyFill="1" applyAlignment="1" applyProtection="1">
      <alignment vertical="top" wrapText="1"/>
    </xf>
    <xf numFmtId="0" fontId="4" fillId="0" borderId="14" xfId="0" applyFont="1" applyBorder="1" applyAlignment="1" applyProtection="1">
      <alignment vertical="top" wrapText="1"/>
    </xf>
    <xf numFmtId="0" fontId="24" fillId="0" borderId="0" xfId="0" applyFont="1" applyFill="1" applyBorder="1" applyAlignment="1" applyProtection="1">
      <alignment vertical="top" wrapText="1"/>
    </xf>
    <xf numFmtId="0" fontId="23" fillId="0" borderId="0" xfId="0" applyFont="1" applyFill="1" applyAlignment="1" applyProtection="1">
      <alignment vertical="top"/>
    </xf>
    <xf numFmtId="0" fontId="22"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2" fillId="0" borderId="0" xfId="0" applyFont="1" applyFill="1" applyAlignment="1" applyProtection="1">
      <alignment vertical="top" wrapText="1"/>
    </xf>
    <xf numFmtId="0" fontId="2" fillId="0" borderId="15" xfId="0" applyFont="1" applyBorder="1" applyAlignment="1" applyProtection="1">
      <alignment vertical="top"/>
    </xf>
    <xf numFmtId="0" fontId="20" fillId="0" borderId="0" xfId="0" applyFont="1" applyAlignment="1" applyProtection="1">
      <alignment vertical="top" wrapText="1"/>
    </xf>
    <xf numFmtId="0" fontId="12" fillId="0" borderId="0" xfId="0" applyFont="1" applyFill="1" applyBorder="1" applyAlignment="1" applyProtection="1">
      <alignment vertical="top" wrapText="1"/>
    </xf>
    <xf numFmtId="0" fontId="24" fillId="0" borderId="8" xfId="0" applyFont="1" applyFill="1" applyBorder="1" applyAlignment="1" applyProtection="1">
      <alignment vertical="top" wrapText="1"/>
    </xf>
    <xf numFmtId="0" fontId="20" fillId="0" borderId="0" xfId="0" applyFont="1" applyBorder="1" applyAlignment="1" applyProtection="1">
      <alignment vertical="top" wrapText="1"/>
    </xf>
    <xf numFmtId="0" fontId="10" fillId="0" borderId="0" xfId="0" applyFont="1" applyAlignment="1" applyProtection="1">
      <alignment vertical="top"/>
    </xf>
    <xf numFmtId="0" fontId="2" fillId="0" borderId="0" xfId="0" applyFont="1" applyFill="1" applyBorder="1" applyAlignment="1" applyProtection="1">
      <alignment vertical="top" wrapText="1"/>
    </xf>
    <xf numFmtId="0" fontId="20" fillId="0" borderId="0" xfId="0" applyFont="1" applyFill="1" applyBorder="1" applyAlignment="1" applyProtection="1">
      <alignment vertical="top" wrapText="1"/>
    </xf>
    <xf numFmtId="0" fontId="7" fillId="0" borderId="0" xfId="0" applyFont="1" applyAlignment="1" applyProtection="1">
      <alignment vertical="top"/>
    </xf>
    <xf numFmtId="0" fontId="23" fillId="0" borderId="0" xfId="0" applyFont="1" applyFill="1" applyBorder="1" applyAlignment="1" applyProtection="1">
      <alignment vertical="top" wrapText="1"/>
    </xf>
    <xf numFmtId="2" fontId="2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56" fillId="0" borderId="0" xfId="0" applyFont="1" applyFill="1" applyBorder="1" applyAlignment="1" applyProtection="1">
      <alignment vertical="top" wrapText="1"/>
    </xf>
    <xf numFmtId="0" fontId="31" fillId="0" borderId="8" xfId="0" applyFont="1" applyFill="1" applyBorder="1" applyAlignment="1" applyProtection="1">
      <alignment vertical="top" wrapText="1"/>
    </xf>
    <xf numFmtId="0" fontId="25" fillId="0" borderId="0" xfId="0" applyFont="1" applyFill="1" applyBorder="1" applyAlignment="1" applyProtection="1">
      <alignment vertical="top" wrapText="1"/>
    </xf>
    <xf numFmtId="0" fontId="16" fillId="0" borderId="0" xfId="0" applyFont="1" applyAlignment="1" applyProtection="1">
      <alignment vertical="top"/>
    </xf>
    <xf numFmtId="0" fontId="6" fillId="0" borderId="0" xfId="0" applyFont="1" applyFill="1" applyBorder="1" applyAlignment="1" applyProtection="1">
      <alignment vertical="top" wrapText="1"/>
    </xf>
    <xf numFmtId="0" fontId="19" fillId="0" borderId="0" xfId="0" applyFont="1" applyBorder="1" applyAlignment="1" applyProtection="1">
      <alignment vertical="top"/>
    </xf>
    <xf numFmtId="0" fontId="2" fillId="0" borderId="0" xfId="0" applyFont="1" applyBorder="1" applyAlignment="1" applyProtection="1">
      <alignment vertical="top"/>
    </xf>
    <xf numFmtId="0" fontId="2" fillId="0" borderId="0" xfId="0" applyFont="1" applyBorder="1" applyAlignment="1" applyProtection="1">
      <alignment horizontal="left" vertical="top" wrapText="1"/>
    </xf>
    <xf numFmtId="0" fontId="2" fillId="0" borderId="16" xfId="0" applyFont="1" applyBorder="1" applyAlignment="1" applyProtection="1">
      <alignment vertical="top" wrapText="1"/>
    </xf>
    <xf numFmtId="0" fontId="2" fillId="0" borderId="17" xfId="0" applyFont="1" applyBorder="1" applyAlignment="1" applyProtection="1">
      <alignment vertical="top" wrapText="1"/>
    </xf>
    <xf numFmtId="0" fontId="2" fillId="0" borderId="18" xfId="0" applyFont="1" applyBorder="1" applyAlignment="1" applyProtection="1">
      <alignment vertical="top" wrapText="1"/>
    </xf>
    <xf numFmtId="0" fontId="0" fillId="13" borderId="14" xfId="0" applyFill="1" applyBorder="1" applyAlignment="1" applyProtection="1">
      <alignment vertical="top"/>
    </xf>
    <xf numFmtId="0" fontId="0" fillId="5" borderId="19" xfId="0" applyFill="1" applyBorder="1" applyAlignment="1" applyProtection="1">
      <alignment vertical="top"/>
    </xf>
    <xf numFmtId="0" fontId="0" fillId="0" borderId="7" xfId="0" applyBorder="1" applyProtection="1"/>
    <xf numFmtId="0" fontId="30" fillId="0" borderId="0" xfId="0" applyFont="1" applyAlignment="1" applyProtection="1">
      <alignment vertical="top"/>
    </xf>
    <xf numFmtId="0" fontId="24" fillId="0" borderId="0" xfId="0" applyFont="1" applyFill="1" applyBorder="1" applyAlignment="1" applyProtection="1">
      <alignment horizontal="left" vertical="top" wrapText="1"/>
    </xf>
    <xf numFmtId="0" fontId="2" fillId="0" borderId="0" xfId="0" applyFont="1" applyFill="1" applyAlignment="1" applyProtection="1">
      <alignment vertical="top"/>
    </xf>
    <xf numFmtId="0" fontId="2" fillId="14" borderId="6" xfId="0" applyFont="1" applyFill="1" applyBorder="1" applyAlignment="1" applyProtection="1">
      <alignment horizontal="centerContinuous" vertical="top"/>
    </xf>
    <xf numFmtId="0" fontId="33" fillId="14" borderId="1" xfId="0" applyFont="1" applyFill="1" applyBorder="1" applyAlignment="1" applyProtection="1">
      <alignment horizontal="centerContinuous" vertical="top"/>
    </xf>
    <xf numFmtId="0" fontId="2" fillId="14" borderId="1" xfId="0" applyFont="1" applyFill="1" applyBorder="1" applyAlignment="1" applyProtection="1">
      <alignment horizontal="centerContinuous" vertical="top"/>
    </xf>
    <xf numFmtId="0" fontId="2" fillId="14" borderId="7" xfId="0" applyFont="1" applyFill="1" applyBorder="1" applyAlignment="1" applyProtection="1">
      <alignment horizontal="centerContinuous" vertical="top"/>
    </xf>
    <xf numFmtId="0" fontId="2" fillId="14" borderId="8" xfId="0" applyFont="1" applyFill="1" applyBorder="1" applyAlignment="1" applyProtection="1">
      <alignment vertical="top"/>
    </xf>
    <xf numFmtId="0" fontId="2" fillId="14" borderId="0" xfId="0" applyFont="1" applyFill="1" applyBorder="1" applyAlignment="1" applyProtection="1">
      <alignment horizontal="justify" vertical="top"/>
    </xf>
    <xf numFmtId="0" fontId="2" fillId="14" borderId="9" xfId="0" applyFont="1" applyFill="1" applyBorder="1" applyAlignment="1" applyProtection="1">
      <alignment horizontal="justify" vertical="top"/>
    </xf>
    <xf numFmtId="0" fontId="0" fillId="14" borderId="0" xfId="0" applyFill="1" applyBorder="1" applyAlignment="1" applyProtection="1">
      <alignment horizontal="justify" vertical="top" wrapText="1"/>
    </xf>
    <xf numFmtId="0" fontId="5" fillId="0" borderId="0" xfId="0" applyFont="1" applyAlignment="1" applyProtection="1">
      <alignment horizontal="left" vertical="top" wrapText="1"/>
    </xf>
    <xf numFmtId="0" fontId="34" fillId="0" borderId="0" xfId="0" applyFont="1" applyAlignment="1" applyProtection="1">
      <alignment vertical="top"/>
    </xf>
    <xf numFmtId="0" fontId="2" fillId="14" borderId="6" xfId="0" applyFont="1" applyFill="1" applyBorder="1" applyAlignment="1" applyProtection="1">
      <alignment horizontal="left" vertical="top"/>
    </xf>
    <xf numFmtId="0" fontId="2" fillId="14" borderId="8" xfId="0" applyFont="1" applyFill="1" applyBorder="1" applyAlignment="1" applyProtection="1">
      <alignment horizontal="left" vertical="top"/>
    </xf>
    <xf numFmtId="0" fontId="2" fillId="14" borderId="10" xfId="0" applyFont="1" applyFill="1" applyBorder="1" applyAlignment="1" applyProtection="1">
      <alignment horizontal="left" vertical="top"/>
    </xf>
    <xf numFmtId="0" fontId="2" fillId="2" borderId="6" xfId="0" applyFont="1" applyFill="1" applyBorder="1" applyAlignment="1" applyProtection="1">
      <alignment horizontal="left" vertical="top"/>
    </xf>
    <xf numFmtId="0" fontId="5" fillId="2" borderId="1"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xf>
    <xf numFmtId="0" fontId="0" fillId="2" borderId="0" xfId="0"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2" fillId="2" borderId="10" xfId="0" applyFont="1" applyFill="1" applyBorder="1" applyAlignment="1" applyProtection="1">
      <alignment horizontal="left" vertical="top"/>
    </xf>
    <xf numFmtId="0" fontId="0" fillId="2" borderId="2" xfId="0" applyFill="1" applyBorder="1" applyAlignment="1" applyProtection="1">
      <alignment horizontal="left" vertical="top" wrapText="1"/>
    </xf>
    <xf numFmtId="0" fontId="0" fillId="2" borderId="2" xfId="0" applyFill="1" applyBorder="1" applyAlignment="1" applyProtection="1">
      <alignment horizontal="left" vertical="top"/>
    </xf>
    <xf numFmtId="0" fontId="0" fillId="2" borderId="11" xfId="0" applyFill="1" applyBorder="1" applyAlignment="1" applyProtection="1">
      <alignment horizontal="left" vertical="top"/>
    </xf>
    <xf numFmtId="0" fontId="2" fillId="2" borderId="8" xfId="0" applyFont="1" applyFill="1" applyBorder="1" applyAlignment="1" applyProtection="1">
      <alignment horizontal="left" vertical="top" wrapText="1"/>
    </xf>
    <xf numFmtId="0" fontId="0" fillId="2" borderId="9" xfId="0" applyFill="1" applyBorder="1" applyAlignment="1" applyProtection="1">
      <alignment horizontal="left" vertical="top" wrapText="1"/>
    </xf>
    <xf numFmtId="0" fontId="2" fillId="2" borderId="10" xfId="0" applyFont="1" applyFill="1" applyBorder="1" applyAlignment="1" applyProtection="1">
      <alignment horizontal="left" vertical="top" wrapText="1"/>
    </xf>
    <xf numFmtId="0" fontId="0" fillId="2" borderId="11" xfId="0" applyFill="1" applyBorder="1" applyAlignment="1" applyProtection="1">
      <alignment horizontal="left" vertical="top" wrapText="1"/>
    </xf>
    <xf numFmtId="0" fontId="5" fillId="0" borderId="20" xfId="0" applyFont="1" applyFill="1" applyBorder="1" applyAlignment="1" applyProtection="1">
      <alignment vertical="top" wrapText="1"/>
    </xf>
    <xf numFmtId="0" fontId="5" fillId="15" borderId="20" xfId="0" applyFont="1" applyFill="1" applyBorder="1" applyAlignment="1" applyProtection="1">
      <alignment vertical="top" wrapText="1"/>
    </xf>
    <xf numFmtId="0" fontId="5" fillId="0" borderId="20" xfId="0" applyFont="1" applyFill="1" applyBorder="1" applyAlignment="1" applyProtection="1">
      <alignment horizontal="left" vertical="top"/>
    </xf>
    <xf numFmtId="0" fontId="4" fillId="0" borderId="20" xfId="0" applyFont="1" applyFill="1" applyBorder="1" applyAlignment="1" applyProtection="1">
      <alignment horizontal="center" vertical="top" wrapText="1"/>
    </xf>
    <xf numFmtId="0" fontId="5" fillId="0" borderId="20" xfId="0" applyFont="1" applyFill="1" applyBorder="1" applyAlignment="1" applyProtection="1">
      <alignment horizontal="center" vertical="top" wrapText="1"/>
    </xf>
    <xf numFmtId="0" fontId="5" fillId="0" borderId="21" xfId="0" applyFont="1" applyFill="1" applyBorder="1" applyAlignment="1" applyProtection="1">
      <alignment vertical="top" wrapText="1"/>
    </xf>
    <xf numFmtId="0" fontId="2" fillId="0" borderId="20" xfId="0" applyFont="1" applyFill="1" applyBorder="1" applyAlignment="1" applyProtection="1">
      <alignment horizontal="center" vertical="top" wrapText="1"/>
    </xf>
    <xf numFmtId="0" fontId="3" fillId="0" borderId="20" xfId="0" applyFont="1" applyFill="1" applyBorder="1" applyAlignment="1" applyProtection="1">
      <alignment vertical="top" wrapText="1"/>
    </xf>
    <xf numFmtId="0" fontId="0" fillId="0" borderId="0" xfId="0" applyFill="1" applyAlignment="1" applyProtection="1">
      <alignment vertical="top"/>
    </xf>
    <xf numFmtId="0" fontId="29" fillId="0" borderId="0" xfId="0" applyFont="1" applyBorder="1" applyAlignment="1" applyProtection="1">
      <alignment horizontal="left" vertical="top" wrapText="1"/>
    </xf>
    <xf numFmtId="0" fontId="24" fillId="0" borderId="8" xfId="0" applyFont="1" applyFill="1" applyBorder="1" applyAlignment="1" applyProtection="1">
      <alignment horizontal="left" vertical="top" wrapText="1"/>
    </xf>
    <xf numFmtId="0" fontId="0" fillId="12" borderId="0" xfId="0" applyFill="1" applyProtection="1"/>
    <xf numFmtId="0" fontId="0" fillId="3" borderId="0" xfId="0" applyFill="1" applyAlignment="1" applyProtection="1">
      <alignment horizontal="left"/>
    </xf>
    <xf numFmtId="0" fontId="5" fillId="14" borderId="1" xfId="0" applyFont="1" applyFill="1" applyBorder="1" applyAlignment="1" applyProtection="1">
      <alignment horizontal="left" vertical="top" wrapText="1"/>
    </xf>
    <xf numFmtId="0" fontId="2" fillId="0" borderId="20" xfId="0" applyFont="1" applyBorder="1" applyAlignment="1" applyProtection="1">
      <alignment horizontal="left" vertical="top" wrapText="1"/>
    </xf>
    <xf numFmtId="0" fontId="2" fillId="0" borderId="19" xfId="0" applyFont="1" applyBorder="1" applyAlignment="1" applyProtection="1">
      <alignment horizontal="left" vertical="top" wrapText="1"/>
    </xf>
    <xf numFmtId="0" fontId="0" fillId="16" borderId="0" xfId="0" applyFill="1" applyBorder="1" applyAlignment="1" applyProtection="1">
      <alignment vertical="top"/>
    </xf>
    <xf numFmtId="0" fontId="24" fillId="6" borderId="1"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2" xfId="0" applyFont="1" applyFill="1" applyBorder="1" applyAlignment="1">
      <alignment horizontal="left" vertical="top" wrapText="1"/>
    </xf>
    <xf numFmtId="0" fontId="33" fillId="14" borderId="1" xfId="0" applyFont="1" applyFill="1" applyBorder="1" applyAlignment="1">
      <alignment horizontal="left" vertical="top" wrapText="1"/>
    </xf>
    <xf numFmtId="0" fontId="5" fillId="14" borderId="0" xfId="0" applyFont="1" applyFill="1" applyAlignment="1">
      <alignment horizontal="left" vertical="top" wrapText="1"/>
    </xf>
    <xf numFmtId="0" fontId="34" fillId="0" borderId="0" xfId="0" applyFont="1" applyAlignment="1">
      <alignment horizontal="left" vertical="top" wrapText="1"/>
    </xf>
    <xf numFmtId="0" fontId="5" fillId="14"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2" xfId="0" applyFont="1" applyFill="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19" fillId="0" borderId="0" xfId="0" applyFont="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6" fillId="17" borderId="1" xfId="0" applyFont="1" applyFill="1" applyBorder="1" applyAlignment="1">
      <alignment horizontal="left" vertical="top" wrapText="1"/>
    </xf>
    <xf numFmtId="0" fontId="6" fillId="17" borderId="2" xfId="0" applyFont="1" applyFill="1" applyBorder="1" applyAlignment="1">
      <alignment horizontal="left" vertical="top" wrapText="1"/>
    </xf>
    <xf numFmtId="0" fontId="12" fillId="0" borderId="0" xfId="0" applyFont="1" applyAlignment="1">
      <alignment horizontal="left" vertical="top" wrapText="1"/>
    </xf>
    <xf numFmtId="0" fontId="23" fillId="0" borderId="0" xfId="0" applyFont="1" applyAlignment="1">
      <alignment horizontal="left" vertical="top" wrapText="1"/>
    </xf>
    <xf numFmtId="0" fontId="2" fillId="0" borderId="22" xfId="0" applyFont="1" applyBorder="1" applyAlignment="1">
      <alignment horizontal="left" vertical="top" wrapText="1"/>
    </xf>
    <xf numFmtId="0" fontId="24" fillId="0" borderId="0" xfId="0" applyFont="1" applyAlignment="1">
      <alignment horizontal="left" vertical="top" wrapText="1"/>
    </xf>
    <xf numFmtId="0" fontId="57" fillId="0" borderId="0" xfId="0" applyFont="1" applyAlignment="1">
      <alignment horizontal="left" vertical="top" wrapText="1"/>
    </xf>
    <xf numFmtId="0" fontId="58" fillId="0" borderId="0" xfId="0" applyFont="1" applyAlignment="1">
      <alignment horizontal="left" vertical="top" wrapText="1"/>
    </xf>
    <xf numFmtId="0" fontId="2" fillId="0" borderId="31" xfId="0" applyFont="1" applyBorder="1" applyAlignment="1">
      <alignment horizontal="left" vertical="top" wrapText="1"/>
    </xf>
    <xf numFmtId="0" fontId="5" fillId="13" borderId="26" xfId="0" applyFont="1" applyFill="1" applyBorder="1" applyAlignment="1">
      <alignment horizontal="left" vertical="top" wrapText="1"/>
    </xf>
    <xf numFmtId="0" fontId="2" fillId="0" borderId="32" xfId="0" applyFont="1" applyBorder="1" applyAlignment="1">
      <alignment horizontal="left" vertical="top" wrapText="1"/>
    </xf>
    <xf numFmtId="0" fontId="56" fillId="0" borderId="0" xfId="0" applyFont="1" applyAlignment="1">
      <alignment horizontal="left" vertical="top" wrapText="1"/>
    </xf>
    <xf numFmtId="0" fontId="2" fillId="0" borderId="33" xfId="0" applyFont="1" applyBorder="1" applyAlignment="1">
      <alignment horizontal="left" vertical="top" wrapText="1"/>
    </xf>
    <xf numFmtId="0" fontId="5" fillId="13" borderId="7" xfId="0" applyFont="1" applyFill="1" applyBorder="1" applyAlignment="1">
      <alignment horizontal="left" vertical="top" wrapText="1"/>
    </xf>
    <xf numFmtId="0" fontId="5" fillId="13" borderId="34" xfId="0" applyFont="1" applyFill="1" applyBorder="1" applyAlignment="1">
      <alignment horizontal="left" vertical="top" wrapText="1"/>
    </xf>
    <xf numFmtId="0" fontId="9" fillId="0" borderId="35" xfId="0" applyFont="1" applyBorder="1" applyAlignment="1">
      <alignment horizontal="left" vertical="top" wrapText="1"/>
    </xf>
    <xf numFmtId="0" fontId="5" fillId="13" borderId="25" xfId="0" applyFont="1" applyFill="1" applyBorder="1" applyAlignment="1">
      <alignment horizontal="left" vertical="top" wrapText="1"/>
    </xf>
    <xf numFmtId="0" fontId="5" fillId="13" borderId="36" xfId="0" applyFont="1" applyFill="1" applyBorder="1" applyAlignment="1">
      <alignment horizontal="left" vertical="top" wrapText="1"/>
    </xf>
    <xf numFmtId="0" fontId="5" fillId="13" borderId="9" xfId="0" quotePrefix="1" applyFont="1" applyFill="1" applyBorder="1" applyAlignment="1">
      <alignment horizontal="left" vertical="top" wrapText="1"/>
    </xf>
    <xf numFmtId="0" fontId="5" fillId="13" borderId="2" xfId="0" quotePrefix="1" applyFont="1" applyFill="1" applyBorder="1" applyAlignment="1">
      <alignment horizontal="left" vertical="top" wrapText="1"/>
    </xf>
    <xf numFmtId="0" fontId="28" fillId="0" borderId="0" xfId="0" applyFont="1" applyAlignment="1">
      <alignment horizontal="left" vertical="top" wrapText="1"/>
    </xf>
    <xf numFmtId="0" fontId="6" fillId="0" borderId="0" xfId="0" applyFont="1" applyAlignment="1">
      <alignment horizontal="left" vertical="top" wrapText="1"/>
    </xf>
    <xf numFmtId="0" fontId="5" fillId="0" borderId="9" xfId="0" applyFont="1" applyBorder="1" applyAlignment="1">
      <alignment horizontal="left" vertical="top" wrapText="1"/>
    </xf>
    <xf numFmtId="0" fontId="5" fillId="0" borderId="9" xfId="0" quotePrefix="1" applyFont="1" applyBorder="1" applyAlignment="1">
      <alignment horizontal="left" vertical="top" wrapText="1"/>
    </xf>
    <xf numFmtId="0" fontId="5" fillId="0" borderId="11" xfId="0" applyFont="1" applyBorder="1" applyAlignment="1">
      <alignment horizontal="left" vertical="top" wrapText="1"/>
    </xf>
    <xf numFmtId="0" fontId="2" fillId="4" borderId="7" xfId="0" applyFont="1" applyFill="1" applyBorder="1" applyAlignment="1">
      <alignment horizontal="left" vertical="top" wrapText="1"/>
    </xf>
    <xf numFmtId="0" fontId="8" fillId="0" borderId="7" xfId="0" applyFont="1" applyBorder="1" applyAlignment="1">
      <alignment horizontal="left" vertical="top" wrapText="1"/>
    </xf>
    <xf numFmtId="0" fontId="5" fillId="5" borderId="9" xfId="0" applyFont="1" applyFill="1" applyBorder="1" applyAlignment="1">
      <alignment horizontal="left" vertical="top" wrapText="1"/>
    </xf>
    <xf numFmtId="0" fontId="5" fillId="18" borderId="9" xfId="0" applyFont="1" applyFill="1" applyBorder="1" applyAlignment="1">
      <alignment horizontal="left" vertical="top" wrapText="1"/>
    </xf>
    <xf numFmtId="0" fontId="57" fillId="4" borderId="0" xfId="0" applyFont="1" applyFill="1" applyAlignment="1">
      <alignment horizontal="left" vertical="top" wrapText="1"/>
    </xf>
    <xf numFmtId="0" fontId="5" fillId="18" borderId="11" xfId="0" applyFont="1" applyFill="1" applyBorder="1" applyAlignment="1">
      <alignment horizontal="left" vertical="top" wrapText="1"/>
    </xf>
    <xf numFmtId="0" fontId="8" fillId="0" borderId="9" xfId="0" applyFont="1" applyBorder="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8" fillId="0" borderId="32" xfId="0" applyFont="1" applyBorder="1" applyAlignment="1">
      <alignment horizontal="left" vertical="top" wrapText="1"/>
    </xf>
    <xf numFmtId="0" fontId="11" fillId="5" borderId="35" xfId="0" applyFont="1" applyFill="1" applyBorder="1" applyAlignment="1">
      <alignment horizontal="left" vertical="top" wrapText="1"/>
    </xf>
    <xf numFmtId="0" fontId="5" fillId="5" borderId="35" xfId="0" applyFont="1" applyFill="1" applyBorder="1" applyAlignment="1">
      <alignment horizontal="left" vertical="top" wrapText="1"/>
    </xf>
    <xf numFmtId="0" fontId="2" fillId="0" borderId="4" xfId="0" applyFont="1" applyBorder="1" applyAlignment="1" applyProtection="1">
      <alignment horizontal="left" vertical="top" wrapText="1"/>
    </xf>
    <xf numFmtId="0" fontId="2" fillId="0" borderId="37" xfId="0" applyFont="1" applyBorder="1" applyAlignment="1" applyProtection="1">
      <alignment horizontal="left" vertical="top" wrapText="1"/>
    </xf>
    <xf numFmtId="0" fontId="2" fillId="0" borderId="38" xfId="0" applyFont="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5" fillId="13" borderId="38"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9" xfId="0" quotePrefix="1" applyFont="1" applyBorder="1" applyAlignment="1" applyProtection="1">
      <alignment horizontal="left" vertical="top" wrapText="1"/>
    </xf>
    <xf numFmtId="0" fontId="5" fillId="0" borderId="9" xfId="0" applyNumberFormat="1" applyFont="1" applyFill="1" applyBorder="1" applyAlignment="1" applyProtection="1">
      <alignment horizontal="left" vertical="top" wrapText="1"/>
    </xf>
    <xf numFmtId="0" fontId="5" fillId="0" borderId="9" xfId="0" applyNumberFormat="1" applyFont="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5" borderId="13" xfId="0" applyFont="1" applyFill="1" applyBorder="1" applyAlignment="1" applyProtection="1">
      <alignment horizontal="left" vertical="top" wrapText="1"/>
    </xf>
    <xf numFmtId="0" fontId="8" fillId="0" borderId="12" xfId="0" applyFont="1" applyBorder="1" applyAlignment="1" applyProtection="1">
      <alignment horizontal="left" vertical="top" wrapText="1"/>
    </xf>
    <xf numFmtId="0" fontId="38" fillId="0" borderId="39" xfId="2" applyFont="1" applyBorder="1" applyAlignment="1">
      <alignment vertical="top"/>
    </xf>
    <xf numFmtId="0" fontId="0" fillId="0" borderId="20" xfId="0" applyBorder="1" applyAlignment="1">
      <alignment horizontal="center" vertical="top"/>
    </xf>
    <xf numFmtId="0" fontId="0" fillId="0" borderId="0" xfId="0" applyAlignment="1">
      <alignment vertical="top"/>
    </xf>
    <xf numFmtId="0" fontId="38" fillId="19" borderId="40" xfId="2" applyFont="1" applyFill="1" applyBorder="1" applyAlignment="1">
      <alignment vertical="top" wrapText="1"/>
    </xf>
    <xf numFmtId="0" fontId="30" fillId="0" borderId="0" xfId="0" applyFont="1" applyAlignment="1">
      <alignment horizontal="left" vertical="top" wrapText="1"/>
    </xf>
    <xf numFmtId="0" fontId="0" fillId="0" borderId="0" xfId="0" applyAlignment="1">
      <alignment vertical="top" wrapText="1"/>
    </xf>
    <xf numFmtId="0" fontId="0" fillId="3" borderId="0" xfId="0" applyFill="1" applyAlignment="1">
      <alignment horizontal="left" vertical="top" wrapText="1"/>
    </xf>
    <xf numFmtId="0" fontId="39" fillId="0" borderId="0" xfId="0" applyFont="1" applyAlignment="1">
      <alignment horizontal="left" vertical="top" wrapText="1"/>
    </xf>
    <xf numFmtId="0" fontId="3" fillId="5" borderId="35" xfId="0" applyFont="1" applyFill="1" applyBorder="1" applyAlignment="1">
      <alignment horizontal="left" vertical="top" wrapText="1"/>
    </xf>
    <xf numFmtId="0" fontId="0" fillId="0" borderId="0" xfId="0" applyFill="1" applyAlignment="1">
      <alignment vertical="top" wrapText="1"/>
    </xf>
    <xf numFmtId="0" fontId="37" fillId="17" borderId="0" xfId="0" applyFont="1" applyFill="1" applyBorder="1" applyAlignment="1" applyProtection="1">
      <alignment horizontal="left" vertical="top" wrapText="1"/>
    </xf>
    <xf numFmtId="0" fontId="41" fillId="0" borderId="0" xfId="0" applyFont="1" applyAlignment="1" applyProtection="1">
      <alignment horizontal="left" vertical="top" wrapText="1"/>
    </xf>
    <xf numFmtId="0" fontId="0" fillId="3" borderId="0" xfId="0" applyFill="1" applyAlignment="1" applyProtection="1">
      <alignment horizontal="left" vertical="top" wrapText="1"/>
    </xf>
    <xf numFmtId="0" fontId="0" fillId="12" borderId="0" xfId="0" applyFill="1" applyAlignment="1" applyProtection="1">
      <alignment horizontal="left" vertical="top" wrapText="1"/>
    </xf>
    <xf numFmtId="0" fontId="38" fillId="0" borderId="39" xfId="2" applyFont="1" applyFill="1" applyBorder="1" applyAlignment="1" applyProtection="1">
      <alignment vertical="top"/>
    </xf>
    <xf numFmtId="0" fontId="0" fillId="0" borderId="0" xfId="0" quotePrefix="1" applyFill="1" applyAlignment="1" applyProtection="1">
      <alignment vertical="top"/>
    </xf>
    <xf numFmtId="0" fontId="3" fillId="13" borderId="16" xfId="0" applyFont="1" applyFill="1" applyBorder="1" applyAlignment="1" applyProtection="1">
      <alignment vertical="top" wrapText="1"/>
      <protection locked="0"/>
    </xf>
    <xf numFmtId="0" fontId="3" fillId="13" borderId="17" xfId="0" applyFont="1" applyFill="1" applyBorder="1" applyAlignment="1" applyProtection="1">
      <alignment vertical="top" wrapText="1"/>
      <protection locked="0"/>
    </xf>
    <xf numFmtId="0" fontId="5" fillId="13" borderId="17" xfId="0" applyFont="1" applyFill="1" applyBorder="1" applyAlignment="1" applyProtection="1">
      <alignment vertical="top" wrapText="1"/>
      <protection locked="0"/>
    </xf>
    <xf numFmtId="0" fontId="20" fillId="13" borderId="17" xfId="0" applyFont="1" applyFill="1" applyBorder="1" applyAlignment="1" applyProtection="1">
      <alignment vertical="top" wrapText="1"/>
      <protection locked="0"/>
    </xf>
    <xf numFmtId="14" fontId="5" fillId="13" borderId="17" xfId="0" applyNumberFormat="1" applyFont="1" applyFill="1" applyBorder="1" applyAlignment="1" applyProtection="1">
      <alignment vertical="top" wrapText="1"/>
      <protection locked="0"/>
    </xf>
    <xf numFmtId="0" fontId="3" fillId="13" borderId="18" xfId="0" applyFont="1" applyFill="1" applyBorder="1" applyAlignment="1" applyProtection="1">
      <alignment vertical="top" wrapText="1"/>
      <protection locked="0"/>
    </xf>
    <xf numFmtId="14" fontId="20" fillId="13" borderId="17" xfId="0" applyNumberFormat="1" applyFont="1" applyFill="1" applyBorder="1" applyAlignment="1" applyProtection="1">
      <alignment vertical="top" wrapText="1"/>
      <protection locked="0"/>
    </xf>
    <xf numFmtId="219" fontId="4" fillId="13" borderId="17" xfId="0" applyNumberFormat="1" applyFont="1" applyFill="1" applyBorder="1" applyAlignment="1" applyProtection="1">
      <alignment horizontal="center" vertical="top" wrapText="1"/>
      <protection locked="0"/>
    </xf>
    <xf numFmtId="0" fontId="5" fillId="13" borderId="16" xfId="0" applyFont="1" applyFill="1" applyBorder="1" applyAlignment="1" applyProtection="1">
      <alignment vertical="top" wrapText="1"/>
      <protection locked="0"/>
    </xf>
    <xf numFmtId="0" fontId="20" fillId="13" borderId="17" xfId="0" applyFont="1" applyFill="1" applyBorder="1" applyAlignment="1" applyProtection="1">
      <alignment vertical="top"/>
      <protection locked="0"/>
    </xf>
    <xf numFmtId="0" fontId="5" fillId="13" borderId="18" xfId="0" applyFont="1" applyFill="1" applyBorder="1" applyAlignment="1" applyProtection="1">
      <alignment vertical="top" wrapText="1"/>
      <protection locked="0"/>
    </xf>
    <xf numFmtId="0" fontId="20" fillId="13" borderId="41" xfId="0" applyFont="1" applyFill="1" applyBorder="1" applyAlignment="1" applyProtection="1">
      <alignment vertical="top"/>
      <protection locked="0"/>
    </xf>
    <xf numFmtId="0" fontId="21" fillId="13" borderId="17" xfId="0" applyFont="1" applyFill="1" applyBorder="1" applyAlignment="1" applyProtection="1">
      <alignment vertical="top" wrapText="1"/>
      <protection locked="0"/>
    </xf>
    <xf numFmtId="0" fontId="5" fillId="13" borderId="42" xfId="0" applyFont="1" applyFill="1" applyBorder="1" applyAlignment="1" applyProtection="1">
      <alignment vertical="top" wrapText="1"/>
      <protection locked="0"/>
    </xf>
    <xf numFmtId="0" fontId="5" fillId="13" borderId="42" xfId="0" quotePrefix="1" applyFont="1" applyFill="1" applyBorder="1" applyAlignment="1" applyProtection="1">
      <alignment vertical="top" wrapText="1"/>
      <protection locked="0"/>
    </xf>
    <xf numFmtId="0" fontId="20" fillId="13" borderId="16" xfId="0" applyFont="1" applyFill="1" applyBorder="1" applyAlignment="1" applyProtection="1">
      <alignment vertical="top" wrapText="1"/>
      <protection locked="0"/>
    </xf>
    <xf numFmtId="0" fontId="20" fillId="13" borderId="18" xfId="0" applyFont="1" applyFill="1" applyBorder="1" applyAlignment="1" applyProtection="1">
      <alignment vertical="top" wrapText="1"/>
      <protection locked="0"/>
    </xf>
    <xf numFmtId="16" fontId="3" fillId="13" borderId="17" xfId="0" applyNumberFormat="1" applyFont="1" applyFill="1" applyBorder="1" applyAlignment="1" applyProtection="1">
      <alignment vertical="top" wrapText="1"/>
      <protection locked="0"/>
    </xf>
    <xf numFmtId="0" fontId="5" fillId="13" borderId="17" xfId="0" applyFont="1" applyFill="1" applyBorder="1" applyAlignment="1" applyProtection="1">
      <alignment vertical="top"/>
      <protection locked="0"/>
    </xf>
    <xf numFmtId="0" fontId="5" fillId="13" borderId="43" xfId="0" applyFont="1" applyFill="1" applyBorder="1" applyAlignment="1" applyProtection="1">
      <alignment vertical="top" wrapText="1"/>
      <protection locked="0"/>
    </xf>
    <xf numFmtId="0" fontId="5" fillId="13" borderId="44" xfId="0" applyFont="1" applyFill="1" applyBorder="1" applyAlignment="1" applyProtection="1">
      <alignment vertical="top" wrapText="1"/>
      <protection locked="0"/>
    </xf>
    <xf numFmtId="0" fontId="5" fillId="13" borderId="20" xfId="0" applyFont="1" applyFill="1" applyBorder="1" applyAlignment="1" applyProtection="1">
      <alignment vertical="top" wrapText="1"/>
      <protection locked="0"/>
    </xf>
    <xf numFmtId="0" fontId="5" fillId="13" borderId="45" xfId="0" applyFont="1" applyFill="1" applyBorder="1" applyAlignment="1" applyProtection="1">
      <alignment horizontal="left" vertical="top"/>
      <protection locked="0"/>
    </xf>
    <xf numFmtId="0" fontId="5" fillId="13" borderId="15" xfId="0" applyFont="1" applyFill="1" applyBorder="1" applyAlignment="1" applyProtection="1">
      <alignment horizontal="left" vertical="top"/>
      <protection locked="0"/>
    </xf>
    <xf numFmtId="0" fontId="5" fillId="13" borderId="46" xfId="0" applyFont="1" applyFill="1" applyBorder="1" applyAlignment="1" applyProtection="1">
      <alignment horizontal="left" vertical="top"/>
      <protection locked="0"/>
    </xf>
    <xf numFmtId="0" fontId="3" fillId="13" borderId="9" xfId="0" applyFont="1" applyFill="1" applyBorder="1" applyAlignment="1" applyProtection="1">
      <alignment vertical="top" wrapText="1"/>
      <protection locked="0"/>
    </xf>
    <xf numFmtId="0" fontId="5" fillId="5" borderId="13" xfId="0" applyFont="1" applyFill="1" applyBorder="1" applyAlignment="1" applyProtection="1">
      <alignment vertical="top" wrapText="1"/>
      <protection locked="0"/>
    </xf>
    <xf numFmtId="0" fontId="5" fillId="5" borderId="13" xfId="0" applyFont="1" applyFill="1" applyBorder="1" applyAlignment="1" applyProtection="1">
      <alignment horizontal="justify"/>
      <protection locked="0"/>
    </xf>
    <xf numFmtId="0" fontId="5" fillId="18" borderId="13" xfId="0" applyFont="1" applyFill="1" applyBorder="1" applyAlignment="1" applyProtection="1">
      <alignment vertical="top" wrapText="1"/>
      <protection locked="0"/>
    </xf>
    <xf numFmtId="0" fontId="5" fillId="18" borderId="47" xfId="0" applyFont="1" applyFill="1" applyBorder="1" applyAlignment="1" applyProtection="1">
      <alignment vertical="top" wrapText="1"/>
      <protection locked="0"/>
    </xf>
    <xf numFmtId="0" fontId="3" fillId="5" borderId="48" xfId="0" applyFont="1" applyFill="1" applyBorder="1" applyAlignment="1" applyProtection="1">
      <alignment horizontal="justify"/>
      <protection locked="0"/>
    </xf>
    <xf numFmtId="0" fontId="11" fillId="5" borderId="48" xfId="0" applyFont="1" applyFill="1" applyBorder="1" applyAlignment="1" applyProtection="1">
      <alignment vertical="top" wrapText="1"/>
      <protection locked="0"/>
    </xf>
    <xf numFmtId="0" fontId="5" fillId="5" borderId="48" xfId="0" applyFont="1" applyFill="1" applyBorder="1" applyAlignment="1" applyProtection="1">
      <alignment vertical="top" wrapText="1"/>
      <protection locked="0"/>
    </xf>
    <xf numFmtId="0" fontId="5" fillId="5" borderId="48" xfId="0" applyFont="1" applyFill="1" applyBorder="1" applyAlignment="1" applyProtection="1">
      <alignment horizontal="justify"/>
      <protection locked="0"/>
    </xf>
    <xf numFmtId="0" fontId="5" fillId="5" borderId="40" xfId="0" applyFont="1" applyFill="1" applyBorder="1" applyAlignment="1" applyProtection="1">
      <alignment horizontal="justify"/>
      <protection locked="0"/>
    </xf>
    <xf numFmtId="0" fontId="5" fillId="0" borderId="49" xfId="0" applyFont="1" applyFill="1" applyBorder="1" applyAlignment="1" applyProtection="1">
      <alignment vertical="top" wrapText="1"/>
    </xf>
    <xf numFmtId="0" fontId="5" fillId="0" borderId="38" xfId="0" applyFont="1" applyFill="1" applyBorder="1" applyAlignment="1" applyProtection="1">
      <alignment vertical="top" wrapText="1"/>
    </xf>
    <xf numFmtId="0" fontId="5" fillId="0" borderId="50" xfId="0" applyFont="1" applyFill="1" applyBorder="1" applyAlignment="1" applyProtection="1">
      <alignment vertical="top" wrapText="1"/>
    </xf>
    <xf numFmtId="0" fontId="5" fillId="0" borderId="13" xfId="0" quotePrefix="1" applyFont="1" applyFill="1" applyBorder="1" applyAlignment="1" applyProtection="1">
      <alignment horizontal="left" vertical="top" wrapText="1" indent="1"/>
    </xf>
    <xf numFmtId="0" fontId="5" fillId="0" borderId="10" xfId="0" quotePrefix="1" applyFont="1" applyFill="1" applyBorder="1" applyAlignment="1" applyProtection="1">
      <alignment horizontal="left" vertical="top" wrapText="1" indent="1"/>
    </xf>
    <xf numFmtId="0" fontId="59" fillId="14" borderId="0" xfId="0" applyFont="1" applyFill="1" applyBorder="1" applyAlignment="1" applyProtection="1">
      <alignment horizontal="left" vertical="top" wrapText="1"/>
    </xf>
    <xf numFmtId="0" fontId="5" fillId="0" borderId="0" xfId="0" applyFont="1" applyFill="1" applyAlignment="1" applyProtection="1">
      <alignment vertical="top"/>
    </xf>
    <xf numFmtId="0" fontId="60" fillId="0" borderId="0" xfId="0" applyFont="1" applyAlignment="1" applyProtection="1">
      <alignment vertical="top"/>
    </xf>
    <xf numFmtId="0" fontId="41" fillId="0" borderId="0" xfId="0" applyFont="1" applyAlignment="1" applyProtection="1">
      <alignment vertical="top"/>
    </xf>
    <xf numFmtId="0" fontId="0" fillId="0" borderId="0" xfId="0" applyAlignment="1" applyProtection="1">
      <alignment horizontal="left" vertical="top" wrapText="1"/>
    </xf>
    <xf numFmtId="0" fontId="40" fillId="7" borderId="3" xfId="0" applyFont="1" applyFill="1" applyBorder="1" applyAlignment="1" applyProtection="1">
      <alignment horizontal="left" vertical="top" wrapText="1"/>
    </xf>
    <xf numFmtId="0" fontId="5" fillId="15" borderId="20" xfId="0" applyFont="1" applyFill="1" applyBorder="1" applyAlignment="1" applyProtection="1">
      <alignment horizontal="center" vertical="top"/>
    </xf>
    <xf numFmtId="0" fontId="0" fillId="15" borderId="20" xfId="0" applyFill="1" applyBorder="1" applyAlignment="1" applyProtection="1">
      <alignment horizontal="center" vertical="top"/>
    </xf>
    <xf numFmtId="0" fontId="5" fillId="15" borderId="20" xfId="0" applyFont="1" applyFill="1" applyBorder="1" applyAlignment="1" applyProtection="1">
      <alignment horizontal="left" vertical="top"/>
    </xf>
    <xf numFmtId="0" fontId="0" fillId="15" borderId="20" xfId="0" applyFill="1" applyBorder="1" applyAlignment="1" applyProtection="1">
      <alignment vertical="top"/>
    </xf>
    <xf numFmtId="0" fontId="5" fillId="15" borderId="20" xfId="0" quotePrefix="1" applyFont="1" applyFill="1" applyBorder="1" applyAlignment="1" applyProtection="1">
      <alignment horizontal="left" vertical="top" wrapText="1"/>
    </xf>
    <xf numFmtId="0" fontId="5" fillId="0" borderId="0" xfId="0" applyFont="1" applyAlignment="1" applyProtection="1">
      <alignment horizontal="center" vertical="top"/>
    </xf>
    <xf numFmtId="0" fontId="0" fillId="0" borderId="20" xfId="0" applyBorder="1" applyAlignment="1" applyProtection="1">
      <alignment vertical="top"/>
    </xf>
    <xf numFmtId="0" fontId="10" fillId="0" borderId="0" xfId="0" applyFont="1" applyFill="1" applyAlignment="1" applyProtection="1">
      <alignment vertical="top" wrapText="1"/>
    </xf>
    <xf numFmtId="0" fontId="60" fillId="0" borderId="0" xfId="0" applyFont="1" applyAlignment="1" applyProtection="1"/>
    <xf numFmtId="0" fontId="24" fillId="0" borderId="8" xfId="0" applyFont="1" applyBorder="1" applyAlignment="1" applyProtection="1">
      <alignment horizontal="left" vertical="top" wrapText="1"/>
    </xf>
    <xf numFmtId="0" fontId="31" fillId="4" borderId="8" xfId="0" applyFont="1" applyFill="1" applyBorder="1" applyAlignment="1" applyProtection="1">
      <alignment vertical="top" wrapText="1"/>
    </xf>
    <xf numFmtId="0" fontId="0" fillId="0" borderId="51" xfId="0" applyBorder="1" applyAlignment="1" applyProtection="1">
      <alignment vertical="top"/>
    </xf>
    <xf numFmtId="0" fontId="5" fillId="8" borderId="52" xfId="0" applyFont="1" applyFill="1" applyBorder="1" applyAlignment="1" applyProtection="1">
      <alignment vertical="top"/>
    </xf>
    <xf numFmtId="0" fontId="0" fillId="0" borderId="53" xfId="0" applyBorder="1" applyAlignment="1" applyProtection="1">
      <alignment vertical="top"/>
    </xf>
    <xf numFmtId="14" fontId="0" fillId="9" borderId="54" xfId="0" applyNumberFormat="1" applyFill="1" applyBorder="1" applyAlignment="1" applyProtection="1">
      <alignment horizontal="left" vertical="top"/>
    </xf>
    <xf numFmtId="0" fontId="0" fillId="3" borderId="37" xfId="0" applyFill="1" applyBorder="1" applyAlignment="1" applyProtection="1">
      <alignment horizontal="left" vertical="top"/>
    </xf>
    <xf numFmtId="0" fontId="0" fillId="3" borderId="22" xfId="0" applyFill="1" applyBorder="1" applyAlignment="1" applyProtection="1">
      <alignment vertical="top"/>
    </xf>
    <xf numFmtId="0" fontId="0" fillId="3" borderId="55" xfId="0" applyFill="1" applyBorder="1" applyAlignment="1" applyProtection="1">
      <alignment vertical="top"/>
    </xf>
    <xf numFmtId="0" fontId="0" fillId="0" borderId="56" xfId="0" applyBorder="1" applyAlignment="1" applyProtection="1">
      <alignment vertical="top"/>
    </xf>
    <xf numFmtId="0" fontId="0" fillId="10" borderId="57" xfId="0" applyFill="1" applyBorder="1" applyAlignment="1" applyProtection="1">
      <alignment vertical="top"/>
    </xf>
    <xf numFmtId="0" fontId="0" fillId="0" borderId="58" xfId="0" applyBorder="1" applyAlignment="1" applyProtection="1">
      <alignment vertical="top"/>
    </xf>
    <xf numFmtId="0" fontId="0" fillId="2" borderId="59" xfId="0" applyFill="1" applyBorder="1" applyAlignment="1" applyProtection="1">
      <alignment vertical="top"/>
    </xf>
    <xf numFmtId="0" fontId="0" fillId="11" borderId="0" xfId="0" applyFill="1" applyAlignment="1" applyProtection="1">
      <alignment vertical="top"/>
    </xf>
    <xf numFmtId="0" fontId="0" fillId="11" borderId="0" xfId="0" applyFill="1" applyBorder="1" applyAlignment="1" applyProtection="1">
      <alignment vertical="top"/>
    </xf>
    <xf numFmtId="0" fontId="5" fillId="11" borderId="0" xfId="0" applyFont="1" applyFill="1" applyAlignment="1" applyProtection="1">
      <alignment vertical="top"/>
    </xf>
    <xf numFmtId="0" fontId="5" fillId="11" borderId="0" xfId="0" applyFont="1" applyFill="1" applyBorder="1" applyAlignment="1" applyProtection="1">
      <alignment vertical="top"/>
    </xf>
    <xf numFmtId="0" fontId="2" fillId="0" borderId="21" xfId="0" applyFont="1" applyBorder="1" applyAlignment="1" applyProtection="1">
      <alignment vertical="top"/>
    </xf>
    <xf numFmtId="0" fontId="2" fillId="0" borderId="60" xfId="0" applyFont="1" applyBorder="1" applyAlignment="1" applyProtection="1">
      <alignment vertical="top"/>
    </xf>
    <xf numFmtId="0" fontId="0" fillId="0" borderId="29" xfId="0" applyBorder="1" applyAlignment="1" applyProtection="1">
      <alignment vertical="top"/>
    </xf>
    <xf numFmtId="14" fontId="0" fillId="19" borderId="48" xfId="0" applyNumberFormat="1" applyFill="1" applyBorder="1" applyAlignment="1" applyProtection="1">
      <alignment horizontal="center" vertical="top"/>
    </xf>
    <xf numFmtId="0" fontId="0" fillId="19" borderId="61" xfId="0" applyFill="1" applyBorder="1" applyAlignment="1" applyProtection="1">
      <alignment vertical="top"/>
    </xf>
    <xf numFmtId="0" fontId="5" fillId="19" borderId="61" xfId="0" applyFont="1" applyFill="1" applyBorder="1" applyAlignment="1" applyProtection="1">
      <alignment vertical="top"/>
    </xf>
    <xf numFmtId="0" fontId="0" fillId="19" borderId="35" xfId="0" applyFill="1" applyBorder="1" applyAlignment="1" applyProtection="1">
      <alignment vertical="top"/>
    </xf>
    <xf numFmtId="14" fontId="0" fillId="9" borderId="48" xfId="0" applyNumberFormat="1" applyFill="1" applyBorder="1" applyAlignment="1" applyProtection="1">
      <alignment horizontal="center" vertical="top"/>
    </xf>
    <xf numFmtId="0" fontId="0" fillId="3" borderId="61" xfId="0" applyFill="1" applyBorder="1" applyAlignment="1" applyProtection="1">
      <alignment vertical="top"/>
    </xf>
    <xf numFmtId="0" fontId="5" fillId="3" borderId="61" xfId="0" applyFont="1" applyFill="1" applyBorder="1" applyAlignment="1" applyProtection="1">
      <alignment vertical="top"/>
    </xf>
    <xf numFmtId="0" fontId="0" fillId="3" borderId="35" xfId="0" applyFill="1" applyBorder="1" applyAlignment="1" applyProtection="1">
      <alignment vertical="top"/>
    </xf>
    <xf numFmtId="14" fontId="0" fillId="9" borderId="40" xfId="0" applyNumberFormat="1" applyFill="1" applyBorder="1" applyAlignment="1" applyProtection="1">
      <alignment horizontal="center" vertical="top"/>
    </xf>
    <xf numFmtId="0" fontId="0" fillId="3" borderId="62" xfId="0" applyFill="1" applyBorder="1" applyAlignment="1" applyProtection="1">
      <alignment vertical="top"/>
    </xf>
    <xf numFmtId="0" fontId="0" fillId="3" borderId="31" xfId="0" applyFill="1" applyBorder="1" applyAlignment="1" applyProtection="1">
      <alignment vertical="top"/>
    </xf>
    <xf numFmtId="0" fontId="0" fillId="10" borderId="0" xfId="0" applyFill="1" applyAlignment="1" applyProtection="1">
      <alignment vertical="top"/>
    </xf>
    <xf numFmtId="0" fontId="5" fillId="0" borderId="0" xfId="0" applyFont="1" applyFill="1" applyBorder="1" applyAlignment="1" applyProtection="1">
      <alignment horizontal="left" vertical="top" wrapText="1"/>
    </xf>
    <xf numFmtId="0" fontId="57" fillId="0" borderId="0" xfId="0" applyFont="1" applyFill="1" applyAlignment="1">
      <alignment horizontal="left" vertical="top" wrapText="1"/>
    </xf>
    <xf numFmtId="0" fontId="22" fillId="0" borderId="0" xfId="0" applyFont="1" applyFill="1" applyAlignment="1">
      <alignment horizontal="left" vertical="top" wrapText="1"/>
    </xf>
    <xf numFmtId="0" fontId="2" fillId="5" borderId="13" xfId="0" applyFont="1" applyFill="1" applyBorder="1" applyAlignment="1" applyProtection="1">
      <alignment vertical="top" wrapText="1"/>
      <protection locked="0"/>
    </xf>
    <xf numFmtId="0" fontId="24" fillId="0" borderId="8" xfId="0" applyFont="1" applyBorder="1" applyAlignment="1" applyProtection="1">
      <alignment vertical="top" wrapText="1"/>
    </xf>
    <xf numFmtId="0" fontId="46" fillId="0" borderId="8" xfId="0" applyFont="1" applyBorder="1" applyAlignment="1" applyProtection="1">
      <alignment vertical="top" wrapText="1"/>
    </xf>
    <xf numFmtId="0" fontId="5" fillId="0" borderId="0" xfId="0" applyFont="1" applyFill="1" applyAlignment="1">
      <alignment vertical="top" wrapText="1"/>
    </xf>
    <xf numFmtId="0" fontId="2" fillId="20" borderId="14" xfId="0" applyFont="1" applyFill="1" applyBorder="1" applyAlignment="1" applyProtection="1">
      <alignment vertical="top" wrapText="1"/>
    </xf>
    <xf numFmtId="0" fontId="2" fillId="20" borderId="4" xfId="0" applyFont="1" applyFill="1" applyBorder="1" applyAlignment="1" applyProtection="1">
      <alignment vertical="top" wrapText="1"/>
    </xf>
    <xf numFmtId="0" fontId="60" fillId="0" borderId="0" xfId="0" applyFont="1" applyAlignment="1" applyProtection="1">
      <alignment horizontal="center" vertical="top"/>
    </xf>
    <xf numFmtId="0" fontId="60" fillId="20" borderId="0" xfId="0" applyFont="1" applyFill="1" applyAlignment="1" applyProtection="1">
      <alignment horizontal="center" vertical="top"/>
    </xf>
    <xf numFmtId="0" fontId="2" fillId="20" borderId="19" xfId="0" applyFont="1" applyFill="1" applyBorder="1" applyAlignment="1" applyProtection="1">
      <alignment vertical="top" wrapText="1"/>
    </xf>
    <xf numFmtId="0" fontId="2" fillId="20" borderId="5" xfId="0" applyFont="1" applyFill="1" applyBorder="1" applyAlignment="1" applyProtection="1">
      <alignment vertical="top" wrapText="1"/>
    </xf>
    <xf numFmtId="0" fontId="55" fillId="0" borderId="0" xfId="1" applyFill="1" applyAlignment="1" applyProtection="1">
      <alignment vertical="top" wrapText="1"/>
    </xf>
    <xf numFmtId="0" fontId="0" fillId="0" borderId="0" xfId="0" applyFill="1" applyAlignment="1" applyProtection="1">
      <alignment horizontal="left" vertical="top"/>
    </xf>
    <xf numFmtId="0" fontId="0" fillId="0" borderId="20" xfId="0" applyFill="1" applyBorder="1" applyAlignment="1" applyProtection="1">
      <alignment horizontal="left" vertical="top"/>
    </xf>
    <xf numFmtId="0" fontId="5" fillId="0" borderId="20" xfId="0" applyFont="1" applyFill="1" applyBorder="1" applyAlignment="1" applyProtection="1">
      <alignment horizontal="center" vertical="top"/>
    </xf>
    <xf numFmtId="0" fontId="0" fillId="0" borderId="20" xfId="0" applyFill="1" applyBorder="1" applyAlignment="1" applyProtection="1">
      <alignment horizontal="center" vertical="top"/>
    </xf>
    <xf numFmtId="0" fontId="0" fillId="0" borderId="29" xfId="0" applyFill="1" applyBorder="1" applyAlignment="1" applyProtection="1">
      <alignment horizontal="left" vertical="top"/>
    </xf>
    <xf numFmtId="0" fontId="60" fillId="0" borderId="0" xfId="0" applyFont="1" applyFill="1" applyAlignment="1" applyProtection="1">
      <alignment horizontal="center" vertical="top"/>
    </xf>
    <xf numFmtId="0" fontId="56" fillId="0" borderId="0" xfId="0" applyFont="1" applyAlignment="1" applyProtection="1">
      <alignment horizontal="center" vertical="top"/>
    </xf>
    <xf numFmtId="0" fontId="5" fillId="0" borderId="0" xfId="0" quotePrefix="1" applyFont="1" applyFill="1" applyAlignment="1" applyProtection="1">
      <alignment vertical="top"/>
    </xf>
    <xf numFmtId="0" fontId="24" fillId="14" borderId="0" xfId="0" applyFont="1" applyFill="1" applyBorder="1" applyAlignment="1" applyProtection="1">
      <alignment vertical="top" wrapText="1"/>
    </xf>
    <xf numFmtId="0" fontId="61" fillId="0" borderId="29" xfId="0" applyFont="1" applyBorder="1" applyAlignment="1">
      <alignment horizontal="left" vertical="top" wrapText="1"/>
    </xf>
    <xf numFmtId="0" fontId="62" fillId="0" borderId="0" xfId="0" applyFont="1" applyFill="1" applyBorder="1" applyAlignment="1" applyProtection="1">
      <alignment horizontal="left" vertical="top" wrapText="1"/>
    </xf>
    <xf numFmtId="0" fontId="5" fillId="14" borderId="0" xfId="0" applyFont="1" applyFill="1" applyBorder="1" applyAlignment="1" applyProtection="1">
      <alignment horizontal="justify" vertical="top" wrapText="1"/>
    </xf>
    <xf numFmtId="0" fontId="5" fillId="14" borderId="9" xfId="0" applyFont="1" applyFill="1" applyBorder="1" applyAlignment="1" applyProtection="1">
      <alignment horizontal="justify" vertical="top" wrapText="1"/>
    </xf>
    <xf numFmtId="0" fontId="2" fillId="14" borderId="10" xfId="0" applyFont="1" applyFill="1" applyBorder="1" applyAlignment="1" applyProtection="1">
      <alignment vertical="top"/>
    </xf>
    <xf numFmtId="0" fontId="63" fillId="0" borderId="0" xfId="1" applyFont="1" applyAlignment="1" applyProtection="1">
      <alignment vertical="top" wrapText="1"/>
    </xf>
    <xf numFmtId="0" fontId="55" fillId="0" borderId="14" xfId="1" applyBorder="1" applyAlignment="1" applyProtection="1">
      <alignment vertical="top" wrapText="1"/>
    </xf>
    <xf numFmtId="0" fontId="55" fillId="0" borderId="4" xfId="1" applyBorder="1" applyAlignment="1" applyProtection="1">
      <alignment vertical="top"/>
    </xf>
    <xf numFmtId="0" fontId="55" fillId="0" borderId="5" xfId="1" applyBorder="1" applyAlignment="1" applyProtection="1">
      <alignment vertical="top" wrapText="1"/>
    </xf>
    <xf numFmtId="0" fontId="64" fillId="0" borderId="0" xfId="1" applyFont="1" applyFill="1" applyBorder="1" applyAlignment="1" applyProtection="1">
      <alignment vertical="top"/>
    </xf>
    <xf numFmtId="0" fontId="55" fillId="0" borderId="0" xfId="1" applyFill="1" applyBorder="1" applyAlignment="1" applyProtection="1">
      <alignment horizontal="left" vertical="top" wrapText="1"/>
    </xf>
    <xf numFmtId="0" fontId="56" fillId="19" borderId="0" xfId="0" applyFont="1" applyFill="1" applyAlignment="1" applyProtection="1">
      <alignment vertical="top"/>
    </xf>
    <xf numFmtId="0" fontId="0" fillId="0" borderId="21" xfId="0" applyBorder="1" applyAlignment="1">
      <alignment horizontal="center" vertical="top"/>
    </xf>
    <xf numFmtId="0" fontId="4" fillId="13" borderId="12" xfId="0" quotePrefix="1" applyFont="1" applyFill="1" applyBorder="1" applyAlignment="1">
      <alignment horizontal="left" vertical="top" wrapText="1"/>
    </xf>
    <xf numFmtId="0" fontId="5" fillId="13" borderId="50" xfId="0" quotePrefix="1" applyFont="1" applyFill="1" applyBorder="1" applyAlignment="1">
      <alignment horizontal="left" vertical="top" wrapText="1"/>
    </xf>
    <xf numFmtId="0" fontId="5" fillId="13" borderId="46" xfId="0" quotePrefix="1" applyFont="1" applyFill="1" applyBorder="1" applyAlignment="1">
      <alignment horizontal="left" vertical="top" wrapText="1"/>
    </xf>
    <xf numFmtId="0" fontId="6" fillId="0" borderId="1" xfId="0" applyFont="1" applyBorder="1" applyAlignment="1" applyProtection="1">
      <alignment vertical="top" wrapText="1"/>
    </xf>
    <xf numFmtId="0" fontId="0" fillId="0" borderId="20" xfId="0" applyFill="1" applyBorder="1" applyAlignment="1" applyProtection="1">
      <alignment horizontal="left" vertical="top" wrapText="1"/>
    </xf>
    <xf numFmtId="0" fontId="5" fillId="0" borderId="2" xfId="0" applyFont="1" applyBorder="1" applyAlignment="1" applyProtection="1">
      <alignment vertical="top" wrapText="1"/>
    </xf>
    <xf numFmtId="0" fontId="2" fillId="20" borderId="4" xfId="0" applyFont="1" applyFill="1" applyBorder="1" applyAlignment="1" applyProtection="1">
      <alignment vertical="top" wrapText="1"/>
    </xf>
    <xf numFmtId="0" fontId="5" fillId="13" borderId="42" xfId="0" applyFont="1" applyFill="1" applyBorder="1" applyAlignment="1" applyProtection="1">
      <alignment vertical="top" wrapText="1"/>
      <protection locked="0"/>
    </xf>
    <xf numFmtId="0" fontId="5" fillId="13" borderId="41" xfId="0" applyFont="1" applyFill="1" applyBorder="1" applyAlignment="1" applyProtection="1">
      <alignment vertical="top" wrapText="1"/>
      <protection locked="0"/>
    </xf>
    <xf numFmtId="0" fontId="29" fillId="0" borderId="8" xfId="0" applyFont="1" applyBorder="1" applyAlignment="1" applyProtection="1">
      <alignment horizontal="left" vertical="top" wrapText="1"/>
    </xf>
    <xf numFmtId="0" fontId="4" fillId="0" borderId="19" xfId="0" applyFont="1" applyBorder="1" applyAlignment="1" applyProtection="1">
      <alignment vertical="top" wrapText="1"/>
    </xf>
    <xf numFmtId="0" fontId="5" fillId="13" borderId="3" xfId="0" applyFont="1" applyFill="1" applyBorder="1" applyAlignment="1" applyProtection="1">
      <alignment vertical="top" wrapText="1"/>
      <protection locked="0"/>
    </xf>
    <xf numFmtId="0" fontId="5" fillId="13" borderId="63" xfId="0" applyFont="1" applyFill="1" applyBorder="1" applyAlignment="1" applyProtection="1">
      <alignment vertical="top" wrapText="1"/>
      <protection locked="0"/>
    </xf>
    <xf numFmtId="0" fontId="4" fillId="0" borderId="64" xfId="0" applyFont="1" applyBorder="1" applyAlignment="1" applyProtection="1">
      <alignment vertical="top" wrapText="1"/>
    </xf>
    <xf numFmtId="0" fontId="5" fillId="13" borderId="65" xfId="0" applyFont="1" applyFill="1" applyBorder="1" applyAlignment="1" applyProtection="1">
      <alignment vertical="top" wrapText="1"/>
      <protection locked="0"/>
    </xf>
    <xf numFmtId="0" fontId="5" fillId="13" borderId="66" xfId="0" applyFont="1" applyFill="1" applyBorder="1" applyAlignment="1" applyProtection="1">
      <alignment vertical="top" wrapText="1"/>
      <protection locked="0"/>
    </xf>
    <xf numFmtId="0" fontId="65" fillId="0" borderId="0" xfId="1" applyFont="1" applyFill="1" applyAlignment="1" applyProtection="1">
      <alignment vertical="top" wrapText="1"/>
    </xf>
    <xf numFmtId="0" fontId="65" fillId="0" borderId="0" xfId="1" applyFont="1" applyAlignment="1" applyProtection="1">
      <alignment horizontal="left" vertical="top" wrapText="1"/>
    </xf>
    <xf numFmtId="0" fontId="56" fillId="0" borderId="0" xfId="0" applyFont="1" applyFill="1" applyBorder="1" applyAlignment="1" applyProtection="1">
      <alignment vertical="top" wrapText="1"/>
    </xf>
    <xf numFmtId="0" fontId="5" fillId="13" borderId="16" xfId="0" applyFont="1" applyFill="1" applyBorder="1" applyAlignment="1" applyProtection="1">
      <alignment vertical="top" wrapText="1"/>
      <protection locked="0"/>
    </xf>
    <xf numFmtId="0" fontId="24" fillId="0" borderId="3" xfId="0" applyFont="1" applyFill="1" applyBorder="1" applyAlignment="1" applyProtection="1">
      <alignment vertical="top" wrapText="1"/>
    </xf>
    <xf numFmtId="0" fontId="21" fillId="13" borderId="16" xfId="0" applyFont="1" applyFill="1" applyBorder="1" applyAlignment="1" applyProtection="1">
      <alignment vertical="top" wrapText="1"/>
      <protection locked="0"/>
    </xf>
    <xf numFmtId="0" fontId="21" fillId="13" borderId="18" xfId="0" applyFont="1" applyFill="1" applyBorder="1" applyAlignment="1" applyProtection="1">
      <alignment vertical="top" wrapText="1"/>
      <protection locked="0"/>
    </xf>
    <xf numFmtId="0" fontId="5" fillId="13" borderId="67" xfId="0" quotePrefix="1" applyFont="1" applyFill="1" applyBorder="1" applyAlignment="1" applyProtection="1">
      <alignment vertical="top" wrapText="1"/>
      <protection locked="0"/>
    </xf>
    <xf numFmtId="0" fontId="5" fillId="13" borderId="18" xfId="0" quotePrefix="1" applyFont="1" applyFill="1" applyBorder="1" applyAlignment="1" applyProtection="1">
      <alignment vertical="top" wrapText="1"/>
      <protection locked="0"/>
    </xf>
    <xf numFmtId="0" fontId="2" fillId="20" borderId="68" xfId="0" applyFont="1" applyFill="1" applyBorder="1" applyAlignment="1" applyProtection="1">
      <alignment vertical="top" wrapText="1"/>
    </xf>
    <xf numFmtId="0" fontId="5" fillId="20" borderId="18" xfId="0" applyFont="1" applyFill="1" applyBorder="1" applyAlignment="1" applyProtection="1">
      <alignment horizontal="left" vertical="top" wrapText="1"/>
    </xf>
    <xf numFmtId="0" fontId="5" fillId="20" borderId="68" xfId="0" applyFont="1" applyFill="1" applyBorder="1" applyAlignment="1" applyProtection="1">
      <alignment vertical="top" wrapText="1"/>
    </xf>
    <xf numFmtId="0" fontId="0" fillId="0" borderId="69" xfId="0" applyFill="1" applyBorder="1" applyAlignment="1" applyProtection="1">
      <alignment horizontal="left" vertical="top"/>
    </xf>
    <xf numFmtId="0" fontId="0" fillId="0" borderId="24" xfId="0" applyFill="1" applyBorder="1" applyAlignment="1" applyProtection="1">
      <alignment horizontal="left" vertical="top"/>
    </xf>
    <xf numFmtId="0" fontId="0" fillId="0" borderId="70" xfId="0" applyFill="1" applyBorder="1" applyAlignment="1" applyProtection="1">
      <alignment horizontal="left" vertical="top"/>
    </xf>
    <xf numFmtId="0" fontId="0" fillId="12" borderId="71" xfId="0" applyFill="1" applyBorder="1" applyAlignment="1" applyProtection="1">
      <alignment horizontal="left" vertical="top"/>
    </xf>
    <xf numFmtId="0" fontId="0" fillId="12" borderId="23" xfId="0" applyFill="1" applyBorder="1" applyAlignment="1" applyProtection="1">
      <alignment horizontal="left" vertical="top"/>
    </xf>
    <xf numFmtId="0" fontId="0" fillId="12" borderId="72" xfId="0" applyFill="1" applyBorder="1" applyAlignment="1" applyProtection="1">
      <alignment horizontal="left" vertical="top"/>
    </xf>
    <xf numFmtId="0" fontId="0" fillId="12" borderId="73" xfId="0" applyFill="1" applyBorder="1" applyAlignment="1" applyProtection="1">
      <alignment horizontal="left" vertical="top"/>
    </xf>
    <xf numFmtId="0" fontId="0" fillId="12" borderId="24" xfId="0" applyFill="1" applyBorder="1" applyAlignment="1" applyProtection="1">
      <alignment horizontal="left" vertical="top"/>
    </xf>
    <xf numFmtId="0" fontId="0" fillId="12" borderId="74" xfId="0" applyFill="1" applyBorder="1" applyAlignment="1" applyProtection="1">
      <alignment horizontal="left" vertical="top"/>
    </xf>
    <xf numFmtId="0" fontId="5"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0" fontId="63" fillId="14" borderId="2" xfId="1" applyFont="1" applyFill="1" applyBorder="1" applyAlignment="1" applyProtection="1">
      <alignment horizontal="left" vertical="top" wrapText="1"/>
    </xf>
    <xf numFmtId="0" fontId="63" fillId="14" borderId="11" xfId="1" applyFont="1" applyFill="1" applyBorder="1" applyAlignment="1" applyProtection="1">
      <alignment horizontal="left" vertical="top" wrapText="1"/>
    </xf>
    <xf numFmtId="0" fontId="0" fillId="0" borderId="75" xfId="0" applyFill="1" applyBorder="1" applyAlignment="1" applyProtection="1">
      <alignment horizontal="left" vertical="top"/>
    </xf>
    <xf numFmtId="0" fontId="0" fillId="0" borderId="23" xfId="0" applyFill="1" applyBorder="1" applyAlignment="1" applyProtection="1">
      <alignment horizontal="left" vertical="top"/>
    </xf>
    <xf numFmtId="0" fontId="0" fillId="0" borderId="76" xfId="0" applyFill="1" applyBorder="1" applyAlignment="1" applyProtection="1">
      <alignment horizontal="left" vertical="top"/>
    </xf>
    <xf numFmtId="0" fontId="5" fillId="14" borderId="2" xfId="0" applyFont="1" applyFill="1" applyBorder="1" applyAlignment="1" applyProtection="1">
      <alignment horizontal="left" vertical="top" wrapText="1"/>
    </xf>
    <xf numFmtId="0" fontId="0" fillId="14" borderId="2" xfId="0" applyFill="1" applyBorder="1" applyAlignment="1" applyProtection="1">
      <alignment horizontal="left" vertical="top" wrapText="1"/>
    </xf>
    <xf numFmtId="0" fontId="30" fillId="0" borderId="0" xfId="0" applyFont="1" applyAlignment="1" applyProtection="1">
      <alignment vertical="center" wrapText="1"/>
    </xf>
    <xf numFmtId="0" fontId="0" fillId="0" borderId="0" xfId="0" applyAlignment="1" applyProtection="1">
      <alignment vertical="center" wrapText="1"/>
    </xf>
    <xf numFmtId="0" fontId="5" fillId="14" borderId="0" xfId="0" applyFont="1" applyFill="1" applyBorder="1" applyAlignment="1" applyProtection="1">
      <alignment horizontal="justify" vertical="top" wrapText="1"/>
    </xf>
    <xf numFmtId="0" fontId="5" fillId="14" borderId="9" xfId="0" applyFont="1" applyFill="1" applyBorder="1" applyAlignment="1" applyProtection="1">
      <alignment horizontal="justify" vertical="top" wrapText="1"/>
    </xf>
    <xf numFmtId="0" fontId="24" fillId="6" borderId="6" xfId="0" applyFont="1" applyFill="1" applyBorder="1" applyAlignment="1" applyProtection="1">
      <alignment horizontal="left" vertical="top" wrapText="1"/>
    </xf>
    <xf numFmtId="0" fontId="0" fillId="0" borderId="1" xfId="0" applyBorder="1" applyProtection="1"/>
    <xf numFmtId="0" fontId="0" fillId="0" borderId="7" xfId="0" applyBorder="1" applyProtection="1"/>
    <xf numFmtId="0" fontId="24" fillId="6" borderId="10" xfId="0" applyFont="1" applyFill="1" applyBorder="1" applyAlignment="1" applyProtection="1">
      <alignment horizontal="left" vertical="top" wrapText="1"/>
    </xf>
    <xf numFmtId="0" fontId="24" fillId="6" borderId="2" xfId="0" applyFont="1" applyFill="1" applyBorder="1" applyAlignment="1" applyProtection="1">
      <alignment horizontal="left" vertical="top" wrapText="1"/>
    </xf>
    <xf numFmtId="0" fontId="24" fillId="6" borderId="11" xfId="0" applyFont="1" applyFill="1" applyBorder="1" applyAlignment="1" applyProtection="1">
      <alignment horizontal="left" vertical="top" wrapText="1"/>
    </xf>
    <xf numFmtId="0" fontId="55" fillId="0" borderId="0" xfId="1" applyAlignment="1" applyProtection="1">
      <alignment horizontal="left"/>
    </xf>
    <xf numFmtId="0" fontId="63" fillId="14" borderId="0" xfId="1" applyFont="1" applyFill="1" applyBorder="1" applyAlignment="1" applyProtection="1">
      <alignment horizontal="left" vertical="top"/>
    </xf>
    <xf numFmtId="0" fontId="63" fillId="14" borderId="9" xfId="1"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63" fillId="0" borderId="0" xfId="1" applyFont="1" applyBorder="1" applyAlignment="1" applyProtection="1"/>
    <xf numFmtId="0" fontId="5" fillId="0" borderId="0" xfId="0" applyFont="1" applyBorder="1" applyProtection="1"/>
    <xf numFmtId="0" fontId="5" fillId="0" borderId="9" xfId="0" applyFont="1" applyBorder="1" applyProtection="1"/>
    <xf numFmtId="0" fontId="3" fillId="14" borderId="0" xfId="0" applyFont="1" applyFill="1" applyBorder="1" applyAlignment="1" applyProtection="1">
      <alignment horizontal="justify" vertical="top" wrapText="1"/>
    </xf>
    <xf numFmtId="0" fontId="3" fillId="14" borderId="9" xfId="0" applyFont="1" applyFill="1" applyBorder="1" applyAlignment="1" applyProtection="1">
      <alignment horizontal="justify" vertical="top" wrapText="1"/>
    </xf>
    <xf numFmtId="0" fontId="5" fillId="14" borderId="0" xfId="0" applyFont="1" applyFill="1" applyBorder="1" applyAlignment="1" applyProtection="1">
      <alignment horizontal="justify" vertical="top"/>
    </xf>
    <xf numFmtId="0" fontId="5" fillId="14" borderId="9" xfId="0" applyFont="1" applyFill="1" applyBorder="1" applyAlignment="1" applyProtection="1">
      <alignment horizontal="justify" vertical="top"/>
    </xf>
    <xf numFmtId="0" fontId="24" fillId="6" borderId="8" xfId="0" applyFont="1" applyFill="1" applyBorder="1" applyAlignment="1" applyProtection="1">
      <alignment horizontal="left" vertical="top" wrapText="1"/>
    </xf>
    <xf numFmtId="0" fontId="24" fillId="6" borderId="0" xfId="0" applyFont="1" applyFill="1" applyBorder="1" applyAlignment="1" applyProtection="1">
      <alignment horizontal="left" vertical="top" wrapText="1"/>
    </xf>
    <xf numFmtId="0" fontId="24" fillId="6" borderId="9" xfId="0" applyFont="1" applyFill="1" applyBorder="1" applyAlignment="1" applyProtection="1">
      <alignment horizontal="left" vertical="top" wrapText="1"/>
    </xf>
    <xf numFmtId="0" fontId="5" fillId="0" borderId="0" xfId="0" applyFont="1"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9" xfId="0" applyFill="1" applyBorder="1" applyAlignment="1" applyProtection="1">
      <alignment horizontal="justify" vertical="top" wrapText="1"/>
    </xf>
    <xf numFmtId="0" fontId="5" fillId="14" borderId="0" xfId="0" applyFont="1" applyFill="1" applyBorder="1" applyAlignment="1" applyProtection="1">
      <alignment horizontal="left" vertical="top" wrapText="1"/>
    </xf>
    <xf numFmtId="0" fontId="5" fillId="14" borderId="9" xfId="0" applyFont="1" applyFill="1" applyBorder="1" applyAlignment="1" applyProtection="1">
      <alignment horizontal="left" vertical="top" wrapText="1"/>
    </xf>
    <xf numFmtId="0" fontId="63" fillId="14" borderId="0" xfId="1" applyFont="1" applyFill="1" applyBorder="1" applyAlignment="1" applyProtection="1">
      <alignment horizontal="justify" vertical="top" wrapText="1"/>
    </xf>
    <xf numFmtId="0" fontId="2" fillId="2" borderId="6"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0" fillId="2" borderId="2" xfId="0" applyFill="1" applyBorder="1" applyAlignment="1" applyProtection="1">
      <alignment horizontal="left" vertical="top" wrapText="1"/>
    </xf>
    <xf numFmtId="0" fontId="5" fillId="2" borderId="37" xfId="0" applyFont="1" applyFill="1" applyBorder="1" applyAlignment="1" applyProtection="1">
      <alignment horizontal="left" vertical="top" wrapText="1"/>
    </xf>
    <xf numFmtId="0" fontId="0" fillId="2" borderId="22" xfId="0" applyFill="1" applyBorder="1" applyAlignment="1" applyProtection="1">
      <alignment horizontal="left" vertical="top" wrapText="1"/>
    </xf>
    <xf numFmtId="0" fontId="0" fillId="2" borderId="55" xfId="0" applyFill="1" applyBorder="1" applyAlignment="1" applyProtection="1">
      <alignment horizontal="left" vertical="top" wrapText="1"/>
    </xf>
    <xf numFmtId="0" fontId="37" fillId="17" borderId="0" xfId="0" applyFont="1" applyFill="1" applyBorder="1" applyAlignment="1" applyProtection="1">
      <alignment horizontal="left" vertical="center" wrapText="1"/>
    </xf>
    <xf numFmtId="0" fontId="5" fillId="17" borderId="0" xfId="0" applyFont="1" applyFill="1" applyBorder="1" applyAlignment="1" applyProtection="1">
      <alignment horizontal="left" vertical="center" wrapText="1"/>
    </xf>
    <xf numFmtId="0" fontId="5" fillId="17" borderId="9" xfId="0" applyFont="1" applyFill="1" applyBorder="1" applyAlignment="1" applyProtection="1">
      <alignment horizontal="left" vertical="center" wrapText="1"/>
    </xf>
    <xf numFmtId="0" fontId="63" fillId="0" borderId="2" xfId="1" applyFont="1" applyBorder="1" applyAlignment="1" applyProtection="1">
      <alignment vertical="top" wrapText="1"/>
    </xf>
    <xf numFmtId="0" fontId="63" fillId="0" borderId="11" xfId="1" applyFont="1" applyBorder="1" applyAlignment="1" applyProtection="1">
      <alignment vertical="top" wrapText="1"/>
    </xf>
    <xf numFmtId="0" fontId="0" fillId="14" borderId="0" xfId="0" applyFill="1" applyBorder="1" applyAlignment="1" applyProtection="1">
      <alignment horizontal="left" vertical="top" wrapText="1"/>
    </xf>
    <xf numFmtId="0" fontId="63" fillId="0" borderId="0" xfId="1" applyFont="1" applyBorder="1" applyAlignment="1" applyProtection="1">
      <alignment vertical="top" wrapText="1"/>
    </xf>
    <xf numFmtId="0" fontId="63" fillId="0" borderId="9" xfId="1" applyFont="1" applyBorder="1" applyAlignment="1" applyProtection="1">
      <alignment vertical="top" wrapText="1"/>
    </xf>
    <xf numFmtId="0" fontId="35" fillId="14" borderId="1" xfId="1" applyFont="1" applyFill="1" applyBorder="1" applyAlignment="1" applyProtection="1">
      <alignment horizontal="left" vertical="top"/>
    </xf>
    <xf numFmtId="0" fontId="35" fillId="14" borderId="7" xfId="1" applyFont="1" applyFill="1" applyBorder="1" applyAlignment="1" applyProtection="1">
      <alignment horizontal="left" vertical="top"/>
    </xf>
    <xf numFmtId="0" fontId="5" fillId="14" borderId="1" xfId="0" applyFont="1" applyFill="1" applyBorder="1" applyAlignment="1" applyProtection="1">
      <alignment horizontal="left" vertical="top" wrapText="1"/>
    </xf>
    <xf numFmtId="0" fontId="2" fillId="0" borderId="20" xfId="0" applyFont="1" applyBorder="1" applyAlignment="1" applyProtection="1">
      <alignment horizontal="left" vertical="top" wrapText="1"/>
    </xf>
    <xf numFmtId="0" fontId="2" fillId="0" borderId="17" xfId="0" applyFont="1" applyBorder="1" applyAlignment="1" applyProtection="1">
      <alignment horizontal="left" vertical="top" wrapText="1"/>
    </xf>
    <xf numFmtId="0" fontId="6" fillId="17" borderId="10" xfId="0" applyFont="1" applyFill="1" applyBorder="1" applyAlignment="1" applyProtection="1">
      <alignment horizontal="left" vertical="top" wrapText="1"/>
    </xf>
    <xf numFmtId="0" fontId="13" fillId="17" borderId="11" xfId="0" applyFont="1" applyFill="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6" fillId="17" borderId="6" xfId="0" applyFont="1" applyFill="1" applyBorder="1" applyAlignment="1" applyProtection="1">
      <alignment horizontal="left" vertical="top" wrapText="1"/>
    </xf>
    <xf numFmtId="0" fontId="13" fillId="17" borderId="7" xfId="0" applyFont="1"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16"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18"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5" fillId="13" borderId="42" xfId="0" applyFont="1" applyFill="1" applyBorder="1" applyAlignment="1" applyProtection="1">
      <alignment vertical="top" wrapText="1"/>
      <protection locked="0"/>
    </xf>
    <xf numFmtId="0" fontId="5" fillId="13" borderId="41" xfId="0" applyFont="1" applyFill="1" applyBorder="1" applyAlignment="1" applyProtection="1">
      <alignment vertical="top" wrapText="1"/>
      <protection locked="0"/>
    </xf>
    <xf numFmtId="0" fontId="2" fillId="20" borderId="19" xfId="0" applyFont="1" applyFill="1" applyBorder="1" applyAlignment="1" applyProtection="1">
      <alignment vertical="top" wrapText="1"/>
    </xf>
    <xf numFmtId="0" fontId="2" fillId="20" borderId="78" xfId="0" applyFont="1" applyFill="1" applyBorder="1" applyAlignment="1" applyProtection="1">
      <alignment vertical="top" wrapText="1"/>
    </xf>
    <xf numFmtId="0" fontId="9" fillId="20" borderId="68" xfId="0" applyFont="1" applyFill="1" applyBorder="1" applyAlignment="1" applyProtection="1">
      <alignment horizontal="left" vertical="top" wrapText="1"/>
    </xf>
    <xf numFmtId="0" fontId="9" fillId="20" borderId="77" xfId="0" applyFont="1" applyFill="1" applyBorder="1" applyAlignment="1" applyProtection="1">
      <alignment horizontal="left" vertical="top" wrapText="1"/>
    </xf>
    <xf numFmtId="0" fontId="9" fillId="20" borderId="64" xfId="0" applyFont="1" applyFill="1" applyBorder="1" applyAlignment="1" applyProtection="1">
      <alignment horizontal="left" vertical="top" wrapText="1"/>
    </xf>
    <xf numFmtId="0" fontId="24" fillId="0" borderId="20" xfId="0" applyFont="1" applyFill="1" applyBorder="1" applyAlignment="1" applyProtection="1">
      <alignment horizontal="left" vertical="top" wrapText="1"/>
    </xf>
    <xf numFmtId="0" fontId="24" fillId="0" borderId="8" xfId="0" applyFont="1" applyFill="1" applyBorder="1" applyAlignment="1" applyProtection="1">
      <alignment horizontal="left" vertical="top" wrapText="1"/>
    </xf>
    <xf numFmtId="0" fontId="2" fillId="20" borderId="4" xfId="0" applyFont="1" applyFill="1" applyBorder="1" applyAlignment="1" applyProtection="1">
      <alignment vertical="top" wrapText="1"/>
    </xf>
    <xf numFmtId="0" fontId="20" fillId="20" borderId="4" xfId="0" applyFont="1" applyFill="1" applyBorder="1" applyAlignment="1" applyProtection="1">
      <alignment vertical="top" wrapText="1"/>
    </xf>
    <xf numFmtId="0" fontId="2" fillId="0" borderId="37" xfId="0" applyFont="1" applyFill="1" applyBorder="1" applyAlignment="1" applyProtection="1">
      <alignment horizontal="center" vertical="top"/>
    </xf>
    <xf numFmtId="0" fontId="2" fillId="0" borderId="55" xfId="0" applyFont="1" applyFill="1" applyBorder="1" applyAlignment="1" applyProtection="1">
      <alignment horizontal="center" vertical="top"/>
    </xf>
    <xf numFmtId="0" fontId="2" fillId="20" borderId="19" xfId="0" applyFont="1" applyFill="1" applyBorder="1" applyAlignment="1" applyProtection="1">
      <alignment horizontal="left" vertical="top" wrapText="1"/>
    </xf>
    <xf numFmtId="0" fontId="2" fillId="20" borderId="78" xfId="0" applyFont="1" applyFill="1" applyBorder="1" applyAlignment="1" applyProtection="1">
      <alignment horizontal="left" vertical="top" wrapText="1"/>
    </xf>
    <xf numFmtId="0" fontId="23" fillId="0" borderId="0" xfId="0" applyNumberFormat="1" applyFont="1" applyFill="1" applyBorder="1" applyAlignment="1" applyProtection="1">
      <alignment vertical="top" wrapText="1"/>
    </xf>
    <xf numFmtId="0" fontId="2" fillId="0" borderId="0" xfId="0" applyFont="1" applyAlignment="1" applyProtection="1">
      <alignment horizontal="center" vertical="top" wrapText="1"/>
    </xf>
    <xf numFmtId="0" fontId="2" fillId="0" borderId="37" xfId="0" applyFont="1" applyBorder="1" applyAlignment="1" applyProtection="1">
      <alignment horizontal="center" vertical="top" wrapText="1"/>
    </xf>
    <xf numFmtId="0" fontId="2" fillId="0" borderId="55" xfId="0" applyFont="1" applyBorder="1" applyAlignment="1" applyProtection="1">
      <alignment horizontal="center" vertical="top" wrapText="1"/>
    </xf>
    <xf numFmtId="0" fontId="2" fillId="0" borderId="0" xfId="0" applyFont="1" applyAlignment="1" applyProtection="1">
      <alignment horizontal="center" vertical="top"/>
    </xf>
    <xf numFmtId="0" fontId="2" fillId="0" borderId="38" xfId="0" applyFont="1" applyBorder="1" applyAlignment="1" applyProtection="1">
      <alignment vertical="top" wrapText="1"/>
    </xf>
    <xf numFmtId="0" fontId="0" fillId="0" borderId="26" xfId="0" applyBorder="1" applyAlignment="1" applyProtection="1">
      <alignment vertical="top" wrapText="1"/>
    </xf>
    <xf numFmtId="0" fontId="24" fillId="0" borderId="8" xfId="0" applyFont="1" applyBorder="1" applyAlignment="1" applyProtection="1">
      <alignment horizontal="left" vertical="top" wrapText="1"/>
    </xf>
    <xf numFmtId="0" fontId="2" fillId="20" borderId="68" xfId="0" applyFont="1" applyFill="1" applyBorder="1" applyAlignment="1" applyProtection="1">
      <alignment horizontal="left" vertical="top" wrapText="1"/>
    </xf>
    <xf numFmtId="0" fontId="2" fillId="20" borderId="64" xfId="0" applyFont="1" applyFill="1" applyBorder="1" applyAlignment="1" applyProtection="1">
      <alignment horizontal="left" vertical="top" wrapText="1"/>
    </xf>
    <xf numFmtId="0" fontId="5" fillId="20" borderId="68" xfId="0" applyFont="1" applyFill="1" applyBorder="1" applyAlignment="1" applyProtection="1">
      <alignment horizontal="left" vertical="top" wrapText="1"/>
    </xf>
    <xf numFmtId="0" fontId="5" fillId="20" borderId="77" xfId="0" applyFont="1" applyFill="1" applyBorder="1" applyAlignment="1" applyProtection="1">
      <alignment horizontal="left" vertical="top" wrapText="1"/>
    </xf>
    <xf numFmtId="0" fontId="5" fillId="20" borderId="64" xfId="0" applyFont="1" applyFill="1" applyBorder="1" applyAlignment="1" applyProtection="1">
      <alignment horizontal="left" vertical="top" wrapText="1"/>
    </xf>
    <xf numFmtId="2" fontId="5" fillId="13" borderId="42" xfId="0" applyNumberFormat="1" applyFont="1" applyFill="1" applyBorder="1" applyAlignment="1" applyProtection="1">
      <alignment horizontal="left" vertical="top" wrapText="1"/>
      <protection locked="0"/>
    </xf>
    <xf numFmtId="2" fontId="5" fillId="13" borderId="41" xfId="0" applyNumberFormat="1" applyFont="1" applyFill="1" applyBorder="1" applyAlignment="1" applyProtection="1">
      <alignment horizontal="left" vertical="top" wrapText="1"/>
      <protection locked="0"/>
    </xf>
    <xf numFmtId="0" fontId="2" fillId="0" borderId="6"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4" fillId="0" borderId="0" xfId="0" applyFont="1" applyFill="1" applyBorder="1" applyAlignment="1" applyProtection="1">
      <alignment vertical="top" wrapText="1"/>
    </xf>
    <xf numFmtId="0" fontId="66" fillId="0" borderId="8" xfId="0" applyFont="1" applyFill="1" applyBorder="1" applyAlignment="1" applyProtection="1">
      <alignment vertical="top" wrapText="1"/>
    </xf>
    <xf numFmtId="0" fontId="66" fillId="0" borderId="0" xfId="0" applyFont="1" applyFill="1" applyBorder="1" applyAlignment="1" applyProtection="1">
      <alignment vertical="top" wrapText="1"/>
    </xf>
    <xf numFmtId="0" fontId="5" fillId="13" borderId="12" xfId="0" applyFont="1" applyFill="1" applyBorder="1" applyAlignment="1" applyProtection="1">
      <alignment horizontal="center" vertical="top" wrapText="1"/>
      <protection locked="0"/>
    </xf>
    <xf numFmtId="0" fontId="5" fillId="13" borderId="13" xfId="0" applyFont="1" applyFill="1" applyBorder="1" applyAlignment="1" applyProtection="1">
      <alignment horizontal="center" vertical="top" wrapText="1"/>
      <protection locked="0"/>
    </xf>
    <xf numFmtId="0" fontId="5" fillId="13" borderId="47" xfId="0" applyFont="1" applyFill="1" applyBorder="1" applyAlignment="1" applyProtection="1">
      <alignment horizontal="center" vertical="top" wrapText="1"/>
      <protection locked="0"/>
    </xf>
    <xf numFmtId="0" fontId="2"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56" fillId="0" borderId="0" xfId="0" applyFont="1" applyFill="1" applyBorder="1" applyAlignment="1" applyProtection="1">
      <alignment vertical="top" wrapText="1"/>
    </xf>
    <xf numFmtId="0" fontId="2" fillId="16" borderId="61" xfId="0" applyNumberFormat="1" applyFont="1" applyFill="1" applyBorder="1" applyAlignment="1" applyProtection="1">
      <alignment horizontal="center" vertical="top"/>
    </xf>
    <xf numFmtId="0" fontId="2" fillId="16" borderId="0" xfId="0" applyNumberFormat="1" applyFont="1" applyFill="1" applyBorder="1" applyAlignment="1" applyProtection="1">
      <alignment horizontal="center" vertical="top"/>
    </xf>
    <xf numFmtId="0" fontId="4" fillId="0" borderId="68" xfId="0" applyFont="1" applyBorder="1" applyAlignment="1" applyProtection="1">
      <alignment vertical="top" wrapText="1"/>
    </xf>
    <xf numFmtId="0" fontId="4" fillId="0" borderId="77" xfId="0" applyFont="1" applyBorder="1" applyAlignment="1" applyProtection="1">
      <alignment vertical="top" wrapText="1"/>
    </xf>
    <xf numFmtId="0" fontId="5" fillId="13" borderId="79" xfId="0" applyFont="1" applyFill="1" applyBorder="1" applyAlignment="1" applyProtection="1">
      <alignment vertical="top" wrapText="1"/>
      <protection locked="0"/>
    </xf>
    <xf numFmtId="0" fontId="5" fillId="13" borderId="48" xfId="0" applyFont="1" applyFill="1" applyBorder="1" applyAlignment="1" applyProtection="1">
      <alignment vertical="top" wrapText="1"/>
      <protection locked="0"/>
    </xf>
    <xf numFmtId="0" fontId="4" fillId="0" borderId="19" xfId="0" applyFont="1" applyBorder="1" applyAlignment="1" applyProtection="1">
      <alignment vertical="top" wrapText="1"/>
    </xf>
    <xf numFmtId="0" fontId="4" fillId="0" borderId="78" xfId="0" applyFont="1" applyBorder="1" applyAlignment="1" applyProtection="1">
      <alignment vertical="top" wrapText="1"/>
    </xf>
    <xf numFmtId="0" fontId="5" fillId="13" borderId="3" xfId="0" applyFont="1" applyFill="1" applyBorder="1" applyAlignment="1" applyProtection="1">
      <alignment vertical="top" wrapText="1"/>
      <protection locked="0"/>
    </xf>
    <xf numFmtId="0" fontId="5" fillId="13" borderId="40" xfId="0" applyFont="1" applyFill="1" applyBorder="1" applyAlignment="1" applyProtection="1">
      <alignment vertical="top" wrapText="1"/>
      <protection locked="0"/>
    </xf>
    <xf numFmtId="0" fontId="4" fillId="0" borderId="64" xfId="0" applyFont="1" applyBorder="1" applyAlignment="1" applyProtection="1">
      <alignment vertical="top" wrapText="1"/>
    </xf>
    <xf numFmtId="0" fontId="5" fillId="13" borderId="65" xfId="0" applyFont="1" applyFill="1" applyBorder="1" applyAlignment="1" applyProtection="1">
      <alignment vertical="top" wrapText="1"/>
      <protection locked="0"/>
    </xf>
    <xf numFmtId="0" fontId="5" fillId="13" borderId="67" xfId="0" applyFont="1" applyFill="1" applyBorder="1" applyAlignment="1" applyProtection="1">
      <alignment vertical="top" wrapText="1"/>
      <protection locked="0"/>
    </xf>
    <xf numFmtId="0" fontId="5" fillId="13" borderId="66" xfId="0" applyFont="1" applyFill="1" applyBorder="1" applyAlignment="1" applyProtection="1">
      <alignment vertical="top" wrapText="1"/>
      <protection locked="0"/>
    </xf>
    <xf numFmtId="0" fontId="31" fillId="0" borderId="8" xfId="0" applyFont="1" applyBorder="1" applyAlignment="1" applyProtection="1">
      <alignment vertical="top" wrapText="1"/>
    </xf>
    <xf numFmtId="0" fontId="56" fillId="0" borderId="0" xfId="0" applyFont="1" applyAlignment="1" applyProtection="1">
      <alignment horizontal="left" vertical="top" wrapText="1"/>
    </xf>
    <xf numFmtId="0" fontId="46" fillId="0" borderId="8" xfId="0" applyFont="1" applyBorder="1" applyAlignment="1" applyProtection="1">
      <alignment vertical="top" wrapText="1"/>
    </xf>
    <xf numFmtId="0" fontId="2" fillId="0" borderId="0" xfId="0" applyFont="1" applyBorder="1" applyAlignment="1" applyProtection="1">
      <alignment horizontal="center" vertical="top"/>
    </xf>
    <xf numFmtId="0" fontId="2" fillId="4" borderId="12" xfId="0" applyFont="1" applyFill="1" applyBorder="1" applyAlignment="1" applyProtection="1">
      <alignment vertical="top" wrapText="1"/>
    </xf>
    <xf numFmtId="0" fontId="2" fillId="4" borderId="13" xfId="0" applyFont="1" applyFill="1" applyBorder="1" applyAlignment="1" applyProtection="1">
      <alignment vertical="top" wrapText="1"/>
    </xf>
    <xf numFmtId="0" fontId="6" fillId="0" borderId="0" xfId="0" applyFont="1" applyAlignment="1" applyProtection="1">
      <alignment vertical="top" wrapText="1"/>
    </xf>
    <xf numFmtId="0" fontId="47" fillId="0" borderId="8" xfId="0" applyFont="1" applyBorder="1" applyAlignment="1" applyProtection="1">
      <alignment vertical="top" wrapText="1"/>
    </xf>
    <xf numFmtId="0" fontId="46" fillId="4" borderId="8" xfId="0" applyFont="1" applyFill="1" applyBorder="1" applyAlignment="1" applyProtection="1">
      <alignment vertical="top" wrapText="1"/>
    </xf>
    <xf numFmtId="0" fontId="29" fillId="0" borderId="8" xfId="0" applyFont="1" applyBorder="1" applyAlignment="1" applyProtection="1">
      <alignment horizontal="left" vertical="top" wrapText="1"/>
    </xf>
    <xf numFmtId="0" fontId="2" fillId="0" borderId="0" xfId="0" applyFont="1" applyAlignment="1" applyProtection="1">
      <alignment horizontal="left" vertical="top" wrapText="1"/>
    </xf>
    <xf numFmtId="0" fontId="5" fillId="13" borderId="17" xfId="0" applyFont="1" applyFill="1" applyBorder="1" applyAlignment="1" applyProtection="1">
      <alignment vertical="top" wrapText="1"/>
      <protection locked="0"/>
    </xf>
    <xf numFmtId="0" fontId="2" fillId="0" borderId="0" xfId="0" applyFont="1" applyAlignment="1" applyProtection="1">
      <alignment vertical="top" wrapText="1"/>
    </xf>
    <xf numFmtId="0" fontId="5" fillId="13" borderId="16" xfId="0" applyFont="1" applyFill="1" applyBorder="1" applyAlignment="1" applyProtection="1">
      <alignment vertical="top" wrapText="1"/>
      <protection locked="0"/>
    </xf>
    <xf numFmtId="0" fontId="2" fillId="0" borderId="14" xfId="0" applyFont="1" applyBorder="1" applyAlignment="1" applyProtection="1">
      <alignment vertical="top" wrapText="1"/>
    </xf>
    <xf numFmtId="0" fontId="2" fillId="0" borderId="4" xfId="0" applyFont="1" applyBorder="1" applyAlignment="1" applyProtection="1">
      <alignment vertical="top" wrapText="1"/>
    </xf>
    <xf numFmtId="0" fontId="2" fillId="0" borderId="5" xfId="0" applyFont="1" applyBorder="1" applyAlignment="1" applyProtection="1">
      <alignment vertical="top" wrapText="1"/>
    </xf>
    <xf numFmtId="0" fontId="5" fillId="13" borderId="18" xfId="0" applyFont="1" applyFill="1" applyBorder="1" applyAlignment="1" applyProtection="1">
      <alignment vertical="top" wrapText="1"/>
      <protection locked="0"/>
    </xf>
    <xf numFmtId="0" fontId="5" fillId="15" borderId="81" xfId="0" quotePrefix="1" applyFont="1" applyFill="1" applyBorder="1" applyAlignment="1" applyProtection="1">
      <alignment horizontal="left" vertical="top" wrapText="1"/>
    </xf>
    <xf numFmtId="0" fontId="5" fillId="15" borderId="32" xfId="0" quotePrefix="1" applyFont="1" applyFill="1" applyBorder="1" applyAlignment="1" applyProtection="1">
      <alignment horizontal="left" vertical="top" wrapText="1"/>
    </xf>
    <xf numFmtId="0" fontId="40" fillId="7" borderId="62" xfId="0" applyFont="1" applyFill="1" applyBorder="1" applyAlignment="1" applyProtection="1">
      <alignment horizontal="left" vertical="top" wrapText="1"/>
    </xf>
    <xf numFmtId="0" fontId="40" fillId="7" borderId="39" xfId="0" applyFont="1" applyFill="1" applyBorder="1" applyAlignment="1" applyProtection="1">
      <alignment horizontal="left" vertical="top" wrapText="1"/>
    </xf>
    <xf numFmtId="0" fontId="40" fillId="7" borderId="3" xfId="0" applyFont="1" applyFill="1" applyBorder="1" applyAlignment="1" applyProtection="1">
      <alignment horizontal="left" vertical="top" wrapText="1"/>
    </xf>
    <xf numFmtId="0" fontId="40" fillId="7" borderId="40" xfId="0" applyFont="1" applyFill="1" applyBorder="1" applyAlignment="1" applyProtection="1">
      <alignment horizontal="left" vertical="top" wrapText="1"/>
    </xf>
    <xf numFmtId="0" fontId="40" fillId="7" borderId="20" xfId="0" applyFont="1" applyFill="1" applyBorder="1" applyAlignment="1" applyProtection="1">
      <alignment horizontal="left" vertical="top" wrapText="1"/>
    </xf>
    <xf numFmtId="0" fontId="40" fillId="7" borderId="80" xfId="0" applyFont="1" applyFill="1" applyBorder="1" applyAlignment="1" applyProtection="1">
      <alignment horizontal="left" vertical="top" wrapText="1"/>
    </xf>
    <xf numFmtId="0" fontId="40" fillId="7" borderId="0" xfId="0" applyFont="1" applyFill="1" applyBorder="1" applyAlignment="1" applyProtection="1">
      <alignment horizontal="left" vertical="top" wrapText="1"/>
    </xf>
    <xf numFmtId="0" fontId="40" fillId="7" borderId="80" xfId="0" applyFont="1" applyFill="1" applyBorder="1" applyAlignment="1" applyProtection="1">
      <alignment horizontal="center" vertical="top" wrapText="1"/>
    </xf>
    <xf numFmtId="0" fontId="40" fillId="7" borderId="0" xfId="0" applyFont="1" applyFill="1" applyBorder="1" applyAlignment="1" applyProtection="1">
      <alignment horizontal="center" vertical="top" wrapText="1"/>
    </xf>
    <xf numFmtId="0" fontId="40" fillId="7" borderId="21" xfId="0" applyFont="1" applyFill="1" applyBorder="1" applyAlignment="1" applyProtection="1">
      <alignment horizontal="left" vertical="top" wrapText="1"/>
    </xf>
    <xf numFmtId="0" fontId="40" fillId="7" borderId="29" xfId="0" applyFont="1" applyFill="1" applyBorder="1" applyAlignment="1" applyProtection="1">
      <alignment horizontal="left" vertical="top" wrapText="1"/>
    </xf>
    <xf numFmtId="0" fontId="40" fillId="7" borderId="3" xfId="0" applyFont="1" applyFill="1" applyBorder="1" applyAlignment="1" applyProtection="1">
      <alignment horizontal="center" vertical="top" wrapText="1"/>
    </xf>
    <xf numFmtId="0" fontId="40" fillId="7" borderId="40" xfId="0" applyFont="1" applyFill="1" applyBorder="1" applyAlignment="1" applyProtection="1">
      <alignment horizontal="center" vertical="top" wrapText="1"/>
    </xf>
    <xf numFmtId="0" fontId="40" fillId="7" borderId="81" xfId="0" applyFont="1" applyFill="1" applyBorder="1" applyAlignment="1" applyProtection="1">
      <alignment horizontal="left" vertical="top" wrapText="1"/>
    </xf>
    <xf numFmtId="0" fontId="40" fillId="7" borderId="20" xfId="0" applyFont="1" applyFill="1" applyBorder="1" applyAlignment="1" applyProtection="1">
      <alignment horizontal="center" vertical="top" wrapText="1"/>
    </xf>
  </cellXfs>
  <cellStyles count="3">
    <cellStyle name="Collegamento ipertestuale" xfId="1" builtinId="8"/>
    <cellStyle name="Normale" xfId="0" builtinId="0"/>
    <cellStyle name="Standard_Outline NIMs template 10-09-30" xfId="2"/>
  </cellStyles>
  <dxfs count="2">
    <dxf>
      <fill>
        <patternFill patternType="lightUp">
          <bgColor indexed="65"/>
        </patternFill>
      </fill>
    </dxf>
    <dxf>
      <fill>
        <patternFill patternType="lightUp">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imate.ec.europa.eu/eu-action/eu-emissions-trading-system-eu-ets/ets2-buildings-road-transport-and-additional-sectors_en" TargetMode="External"/><Relationship Id="rId3" Type="http://schemas.openxmlformats.org/officeDocument/2006/relationships/hyperlink" Target="http://eur-lex.europa.eu/eli/dir/2003/87" TargetMode="External"/><Relationship Id="rId7" Type="http://schemas.openxmlformats.org/officeDocument/2006/relationships/hyperlink" Target="https://climate.ec.europa.eu/eu-action/eu-emissions-trading-system-eu-ets/ets2-buildings-road-transport-and-additional-sectors_en" TargetMode="External"/><Relationship Id="rId2" Type="http://schemas.openxmlformats.org/officeDocument/2006/relationships/hyperlink" Target="https://eur-lex.europa.eu/eli/reg_impl/2018/2067" TargetMode="External"/><Relationship Id="rId1" Type="http://schemas.openxmlformats.org/officeDocument/2006/relationships/hyperlink" Target="http://eur-lex.europa.eu/en/index.htm" TargetMode="External"/><Relationship Id="rId6" Type="http://schemas.openxmlformats.org/officeDocument/2006/relationships/hyperlink" Target="https://ec.europa.eu/clima/eu-action/eu-emissions-trading-system-eu-ets/monitoring-reporting-and-verification-eu-ets-emissions_en" TargetMode="External"/><Relationship Id="rId5" Type="http://schemas.openxmlformats.org/officeDocument/2006/relationships/hyperlink" Target="https://ec.europa.eu/clima/eu-action/eu-emissions-trading-system-eu-ets_en" TargetMode="External"/><Relationship Id="rId4" Type="http://schemas.openxmlformats.org/officeDocument/2006/relationships/hyperlink" Target="https://ec.europa.eu/clima/eu-action/eu-emissions-trading-system-eu-ets/monitoring-reporting-and-verification-eu-ets-emissions_en"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limate.ec.europa.eu/eu-action/eu-emissions-trading-system-eu-ets/ets2-buildings-road-transport-and-additional-sectors_en" TargetMode="External"/><Relationship Id="rId2" Type="http://schemas.openxmlformats.org/officeDocument/2006/relationships/hyperlink" Target="https://climate.ec.europa.eu/eu-action/eu-emissions-trading-system-eu-ets/monitoring-reporting-and-verification_en" TargetMode="External"/><Relationship Id="rId1" Type="http://schemas.openxmlformats.org/officeDocument/2006/relationships/hyperlink" Target="https://climate.ec.europa.eu/eu-action/eu-emissions-trading-system-eu-ets/ets2-buildings-road-transport-and-additional-sectors_en" TargetMode="External"/><Relationship Id="rId5" Type="http://schemas.openxmlformats.org/officeDocument/2006/relationships/hyperlink" Target="https://climate.ec.europa.eu/document/download/f104cd3b-7e1d-4523-90ac-cf3d7ae4176d_en?filename=kgn_5_site_visits_en.pdf" TargetMode="External"/><Relationship Id="rId4" Type="http://schemas.openxmlformats.org/officeDocument/2006/relationships/hyperlink" Target="https://climate.ec.europa.eu/document/download/f104cd3b-7e1d-4523-90ac-cf3d7ae4176d_en?filename=kgn_5_site_visits_en.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limate.ec.europa.eu/document/download/f104cd3b-7e1d-4523-90ac-cf3d7ae4176d_en?filename=kgn_5_site_visits_en.pdf" TargetMode="External"/><Relationship Id="rId1" Type="http://schemas.openxmlformats.org/officeDocument/2006/relationships/hyperlink" Target="https://climate.ec.europa.eu/document/download/f104cd3b-7e1d-4523-90ac-cf3d7ae4176d_en?filename=kgn_5_site_visits_en.pdf"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9"/>
  <sheetViews>
    <sheetView tabSelected="1" zoomScaleNormal="100" workbookViewId="0">
      <selection activeCell="B1" sqref="B1:I1"/>
    </sheetView>
  </sheetViews>
  <sheetFormatPr defaultColWidth="11.33203125" defaultRowHeight="12.3" x14ac:dyDescent="0.4"/>
  <cols>
    <col min="1" max="2" width="3.33203125" style="31" customWidth="1"/>
    <col min="3" max="3" width="31" style="31" customWidth="1"/>
    <col min="4" max="4" width="18.6640625" style="31" customWidth="1"/>
    <col min="5" max="5" width="18.83203125" style="31" customWidth="1"/>
    <col min="6" max="16384" width="11.33203125" style="31"/>
  </cols>
  <sheetData>
    <row r="1" spans="2:9" ht="25.5" customHeight="1" x14ac:dyDescent="0.4">
      <c r="B1" s="401" t="str">
        <f>Translations!$B$2</f>
        <v xml:space="preserve">VERIFICATION REPORT </v>
      </c>
      <c r="C1" s="402"/>
      <c r="D1" s="402"/>
      <c r="E1" s="402"/>
      <c r="F1" s="402"/>
      <c r="G1" s="402"/>
      <c r="H1" s="402"/>
      <c r="I1" s="402"/>
    </row>
    <row r="2" spans="2:9" ht="24" customHeight="1" x14ac:dyDescent="0.4">
      <c r="B2" s="416" t="str">
        <f>Translations!$B$3</f>
        <v>For the verification of regulated entity's reports</v>
      </c>
      <c r="C2" s="417"/>
      <c r="D2" s="417"/>
      <c r="E2" s="417"/>
      <c r="F2" s="417"/>
      <c r="G2" s="417"/>
      <c r="H2" s="417"/>
      <c r="I2" s="417"/>
    </row>
    <row r="3" spans="2:9" ht="12.75" customHeight="1" thickBot="1" x14ac:dyDescent="0.45">
      <c r="C3" s="97"/>
      <c r="D3" s="97"/>
    </row>
    <row r="4" spans="2:9" ht="20.25" customHeight="1" x14ac:dyDescent="0.4">
      <c r="B4" s="405" t="str">
        <f>Translations!$B$4</f>
        <v>Before you use this file, please carry out the following steps:</v>
      </c>
      <c r="C4" s="406"/>
      <c r="D4" s="406"/>
      <c r="E4" s="406"/>
      <c r="F4" s="406"/>
      <c r="G4" s="406"/>
      <c r="H4" s="406"/>
      <c r="I4" s="407"/>
    </row>
    <row r="5" spans="2:9" ht="20.25" customHeight="1" x14ac:dyDescent="0.4">
      <c r="B5" s="425" t="str">
        <f>Translations!$B$5</f>
        <v>(a)  Read carefully 'How to use this file'. These are the instructions for filling this template.</v>
      </c>
      <c r="C5" s="426"/>
      <c r="D5" s="426"/>
      <c r="E5" s="426"/>
      <c r="F5" s="426"/>
      <c r="G5" s="426"/>
      <c r="H5" s="426"/>
      <c r="I5" s="427"/>
    </row>
    <row r="6" spans="2:9" ht="45" customHeight="1" x14ac:dyDescent="0.4">
      <c r="B6" s="425" t="str">
        <f>Translations!$B$6</f>
        <v>(b)  Identify the Competent Authority (CA) to which the regulated entity whose report you are verifying, has to submit the verified emission report. Note that "Member State" here means all States which are participating in the EU ETS, not only EU Member States.</v>
      </c>
      <c r="C6" s="426"/>
      <c r="D6" s="426"/>
      <c r="E6" s="426"/>
      <c r="F6" s="426"/>
      <c r="G6" s="426"/>
      <c r="H6" s="426"/>
      <c r="I6" s="427"/>
    </row>
    <row r="7" spans="2:9" ht="30" customHeight="1" x14ac:dyDescent="0.4">
      <c r="B7" s="425" t="str">
        <f>Translations!$B$7</f>
        <v>(c)  Check the CA's webpage or directly contact the CA in order to find out if you have the correct version of the template. The template version (in particular the reference file name) is clearly indicated on the cover page of this file.</v>
      </c>
      <c r="C7" s="426"/>
      <c r="D7" s="426"/>
      <c r="E7" s="426"/>
      <c r="F7" s="426"/>
      <c r="G7" s="426"/>
      <c r="H7" s="426"/>
      <c r="I7" s="427"/>
    </row>
    <row r="8" spans="2:9" ht="30" customHeight="1" thickBot="1" x14ac:dyDescent="0.45">
      <c r="B8" s="408" t="str">
        <f>Translations!$B$8</f>
        <v>(d) Some Member States may require you to use an alternative system, such as internet-based form instead of a spreadsheet. Check your Member State requirements. In this case the CA will provide further information to you.</v>
      </c>
      <c r="C8" s="409"/>
      <c r="D8" s="409"/>
      <c r="E8" s="409"/>
      <c r="F8" s="409"/>
      <c r="G8" s="409"/>
      <c r="H8" s="409"/>
      <c r="I8" s="410"/>
    </row>
    <row r="9" spans="2:9" s="99" customFormat="1" ht="12.75" customHeight="1" x14ac:dyDescent="0.4">
      <c r="B9" s="98"/>
      <c r="C9" s="6"/>
      <c r="D9" s="6"/>
      <c r="E9" s="6"/>
      <c r="F9" s="6"/>
      <c r="G9" s="6"/>
      <c r="H9" s="6"/>
      <c r="I9" s="6"/>
    </row>
    <row r="10" spans="2:9" ht="15.6" x14ac:dyDescent="0.5">
      <c r="B10" s="411" t="str">
        <f>Translations!$B$9</f>
        <v>Go to 'How to use this file'</v>
      </c>
      <c r="C10" s="411"/>
      <c r="D10" s="411"/>
      <c r="E10" s="411"/>
      <c r="F10" s="411"/>
      <c r="G10" s="411"/>
      <c r="H10" s="411"/>
      <c r="I10" s="411"/>
    </row>
    <row r="11" spans="2:9" ht="10.5" customHeight="1" thickBot="1" x14ac:dyDescent="0.45">
      <c r="C11" s="97"/>
      <c r="D11" s="97"/>
    </row>
    <row r="12" spans="2:9" ht="14.1" x14ac:dyDescent="0.4">
      <c r="B12" s="100"/>
      <c r="C12" s="101" t="str">
        <f>Translations!$B$10</f>
        <v>Guidelines and Conditions</v>
      </c>
      <c r="D12" s="102"/>
      <c r="E12" s="102"/>
      <c r="F12" s="102"/>
      <c r="G12" s="102"/>
      <c r="H12" s="102"/>
      <c r="I12" s="103"/>
    </row>
    <row r="13" spans="2:9" ht="10.5" customHeight="1" x14ac:dyDescent="0.4">
      <c r="B13" s="104"/>
      <c r="C13" s="105"/>
      <c r="D13" s="105"/>
      <c r="E13" s="105"/>
      <c r="F13" s="105"/>
      <c r="G13" s="105"/>
      <c r="H13" s="105"/>
      <c r="I13" s="106"/>
    </row>
    <row r="14" spans="2:9" ht="45" customHeight="1" x14ac:dyDescent="0.4">
      <c r="B14" s="104">
        <v>1</v>
      </c>
      <c r="C14" s="423" t="str">
        <f>Translations!$B$11</f>
        <v xml:space="preserve">Article 30f declares Article 14 and 15 of Directive 2003/87/EC applicable to ETS2. Article 15 of that Directive requires Member States to ensure that the reports submitted  pursuant to Article 14 of that Directive, are verified in accordance with Commission Regulation (EU) No. 2018/2067 on the verification of data and the accreditation of verifiers pursuant to Directive 2003/87/EC. </v>
      </c>
      <c r="D14" s="423"/>
      <c r="E14" s="423"/>
      <c r="F14" s="423"/>
      <c r="G14" s="423"/>
      <c r="H14" s="423"/>
      <c r="I14" s="424"/>
    </row>
    <row r="15" spans="2:9" x14ac:dyDescent="0.4">
      <c r="B15" s="104"/>
      <c r="C15" s="414" t="str">
        <f>Translations!$B$12</f>
        <v>The Directive can be downloaded from:</v>
      </c>
      <c r="D15" s="414"/>
      <c r="E15" s="414"/>
      <c r="F15" s="414"/>
      <c r="G15" s="414"/>
      <c r="H15" s="414"/>
      <c r="I15" s="415"/>
    </row>
    <row r="16" spans="2:9" x14ac:dyDescent="0.4">
      <c r="B16" s="104"/>
      <c r="C16" s="418" t="str">
        <f>Translations!$B$13</f>
        <v>http://eur-lex.europa.eu/eli/dir/2003/87</v>
      </c>
      <c r="D16" s="419"/>
      <c r="E16" s="419"/>
      <c r="F16" s="419"/>
      <c r="G16" s="419"/>
      <c r="H16" s="419"/>
      <c r="I16" s="420"/>
    </row>
    <row r="17" spans="2:9" ht="10.5" customHeight="1" x14ac:dyDescent="0.4">
      <c r="B17" s="104"/>
      <c r="C17" s="343"/>
      <c r="D17" s="107"/>
      <c r="E17" s="105"/>
      <c r="F17" s="105"/>
      <c r="G17" s="105"/>
      <c r="H17" s="105"/>
      <c r="I17" s="106"/>
    </row>
    <row r="18" spans="2:9" ht="27.75" customHeight="1" x14ac:dyDescent="0.4">
      <c r="B18" s="104">
        <v>2</v>
      </c>
      <c r="C18" s="403" t="str">
        <f>Translations!$B$14</f>
        <v xml:space="preserve">The Accreditation and Verification Regulation (Commission Regulation (EU) No. 2018/2067 (hereinafter the "AVR"), defines further requirements for accreditation of verifiers and the verification of regulated entity's reports. These requirements are included in Chapter IIIa of the AVR. </v>
      </c>
      <c r="D18" s="403"/>
      <c r="E18" s="403"/>
      <c r="F18" s="403"/>
      <c r="G18" s="403"/>
      <c r="H18" s="403"/>
      <c r="I18" s="404"/>
    </row>
    <row r="19" spans="2:9" x14ac:dyDescent="0.4">
      <c r="B19" s="104"/>
      <c r="C19" s="428" t="str">
        <f>Translations!$B$15</f>
        <v>The AVR can be downloaded from:</v>
      </c>
      <c r="D19" s="429"/>
      <c r="E19" s="429"/>
      <c r="F19" s="429"/>
      <c r="G19" s="429"/>
      <c r="H19" s="429"/>
      <c r="I19" s="430"/>
    </row>
    <row r="20" spans="2:9" x14ac:dyDescent="0.4">
      <c r="B20" s="104"/>
      <c r="C20" s="433" t="str">
        <f>Translations!$B$16</f>
        <v>https://eur-lex.europa.eu/eli/reg_impl/2018/2067</v>
      </c>
      <c r="D20" s="403"/>
      <c r="E20" s="403"/>
      <c r="F20" s="403"/>
      <c r="G20" s="403"/>
      <c r="H20" s="403"/>
      <c r="I20" s="404"/>
    </row>
    <row r="21" spans="2:9" ht="10.5" customHeight="1" x14ac:dyDescent="0.4">
      <c r="B21" s="104"/>
      <c r="C21" s="343"/>
      <c r="D21" s="343"/>
      <c r="E21" s="105"/>
      <c r="F21" s="105"/>
      <c r="G21" s="105"/>
      <c r="H21" s="105"/>
      <c r="I21" s="106"/>
    </row>
    <row r="22" spans="2:9" ht="17.05" customHeight="1" x14ac:dyDescent="0.4">
      <c r="B22" s="104">
        <v>3</v>
      </c>
      <c r="C22" s="403" t="str">
        <f>Translations!$B$17</f>
        <v>Article 43a of the AVR spells out the objective of verification to ensure the reliability of the information in the emissions:</v>
      </c>
      <c r="D22" s="403"/>
      <c r="E22" s="403"/>
      <c r="F22" s="403"/>
      <c r="G22" s="403"/>
      <c r="H22" s="403"/>
      <c r="I22" s="404"/>
    </row>
    <row r="23" spans="2:9" ht="55" customHeight="1" x14ac:dyDescent="0.4">
      <c r="B23" s="104"/>
      <c r="C23" s="431" t="str">
        <f>Translations!$B$18</f>
        <v xml:space="preserve">A verified regulated entity's report shall be reliable for users. It shall represent faithfully that which it either purports to represent or may reasonably be expected to represent. The process of verifying a regulated entity's reports shall be an effective and reliable tool in support of quality assurance and quality control procedures, providing information upon which a regulated entity can act to improve performance in monitoring and reporting emissions.
</v>
      </c>
      <c r="D23" s="431"/>
      <c r="E23" s="431"/>
      <c r="F23" s="431"/>
      <c r="G23" s="431"/>
      <c r="H23" s="431"/>
      <c r="I23" s="432"/>
    </row>
    <row r="24" spans="2:9" ht="8.0500000000000007" customHeight="1" x14ac:dyDescent="0.4">
      <c r="B24" s="104"/>
      <c r="C24" s="421"/>
      <c r="D24" s="421"/>
      <c r="E24" s="421"/>
      <c r="F24" s="421"/>
      <c r="G24" s="421"/>
      <c r="H24" s="421"/>
      <c r="I24" s="422"/>
    </row>
    <row r="25" spans="2:9" ht="42" customHeight="1" x14ac:dyDescent="0.4">
      <c r="B25" s="104">
        <v>4</v>
      </c>
      <c r="C25" s="403" t="str">
        <f>Translations!$B$19</f>
        <v>Furthermore, in accordance with Annex V of Directive 2003/87/EC and the AVR, the verifier should apply a risk based approach with the aim of reaching a verification opinion providing reasonable assurance that the regulated entity's report  is free from material misstatements and that the report can be verified as satisfactory.</v>
      </c>
      <c r="D25" s="403"/>
      <c r="E25" s="403"/>
      <c r="F25" s="403"/>
      <c r="G25" s="403"/>
      <c r="H25" s="403"/>
      <c r="I25" s="404"/>
    </row>
    <row r="26" spans="2:9" ht="10.5" customHeight="1" x14ac:dyDescent="0.4">
      <c r="B26" s="104"/>
      <c r="C26" s="343"/>
      <c r="D26" s="343"/>
      <c r="E26" s="343"/>
      <c r="F26" s="343"/>
      <c r="G26" s="343"/>
      <c r="H26" s="343"/>
      <c r="I26" s="344"/>
    </row>
    <row r="27" spans="2:9" ht="25.75" customHeight="1" x14ac:dyDescent="0.4">
      <c r="B27" s="104">
        <v>5</v>
      </c>
      <c r="C27" s="403" t="str">
        <f>Translations!$B$20</f>
        <v>Article 43r(1) of the AVR states that the conclusions on the verification of the regulated entity's report and the verification opinion are submitted in a verification report:</v>
      </c>
      <c r="D27" s="403"/>
      <c r="E27" s="403"/>
      <c r="F27" s="403"/>
      <c r="G27" s="403"/>
      <c r="H27" s="403"/>
      <c r="I27" s="404"/>
    </row>
    <row r="28" spans="2:9" ht="25.5" customHeight="1" x14ac:dyDescent="0.4">
      <c r="B28" s="104"/>
      <c r="C28" s="431" t="str">
        <f>Translations!$B$21</f>
        <v xml:space="preserve">Based on the information collected during the verification, the verifier shall issue a verification report to the regulated entity on each emission report that was subject to verification. </v>
      </c>
      <c r="D28" s="431"/>
      <c r="E28" s="431"/>
      <c r="F28" s="431"/>
      <c r="G28" s="431"/>
      <c r="H28" s="431"/>
      <c r="I28" s="432"/>
    </row>
    <row r="29" spans="2:9" ht="10.5" customHeight="1" x14ac:dyDescent="0.4">
      <c r="B29" s="104"/>
      <c r="C29" s="343"/>
      <c r="D29" s="343"/>
      <c r="E29" s="343"/>
      <c r="F29" s="343"/>
      <c r="G29" s="343"/>
      <c r="H29" s="343"/>
      <c r="I29" s="344"/>
    </row>
    <row r="30" spans="2:9" x14ac:dyDescent="0.4">
      <c r="B30" s="104">
        <v>6</v>
      </c>
      <c r="C30" s="403" t="str">
        <f>Translations!$B$22</f>
        <v xml:space="preserve">And Article 43r (2) of the AVR requires: </v>
      </c>
      <c r="D30" s="403"/>
      <c r="E30" s="403"/>
      <c r="F30" s="403"/>
      <c r="G30" s="403"/>
      <c r="H30" s="403"/>
      <c r="I30" s="404"/>
    </row>
    <row r="31" spans="2:9" ht="17.05" customHeight="1" x14ac:dyDescent="0.4">
      <c r="B31" s="104"/>
      <c r="C31" s="431" t="str">
        <f>Translations!$B$23</f>
        <v xml:space="preserve">The regulated entity shall submit the verification report to the competent authority together with the regulated entity's report concerned. </v>
      </c>
      <c r="D31" s="431"/>
      <c r="E31" s="431"/>
      <c r="F31" s="431"/>
      <c r="G31" s="431"/>
      <c r="H31" s="431"/>
      <c r="I31" s="432"/>
    </row>
    <row r="32" spans="2:9" ht="10.5" customHeight="1" x14ac:dyDescent="0.4">
      <c r="B32" s="104"/>
      <c r="C32" s="343"/>
      <c r="D32" s="343"/>
      <c r="E32" s="343"/>
      <c r="F32" s="343"/>
      <c r="G32" s="343"/>
      <c r="H32" s="343"/>
      <c r="I32" s="344"/>
    </row>
    <row r="33" spans="2:9" ht="57" customHeight="1" x14ac:dyDescent="0.4">
      <c r="B33" s="104">
        <v>7</v>
      </c>
      <c r="C33" s="403" t="str">
        <f>Translations!$B$24</f>
        <v>This file constitutes the Verification Report template that has been developed by the Commission services as part of a series of guidance documents and electronic templates supporting  an EU-wide harmonised interpretation of the AVR. The template aims to provide a standardised, harmonised and consistent way of reporting on the verification of the regulated entity's report. This Verification Report template represents the views of the Commission services at the time of publication.</v>
      </c>
      <c r="D33" s="403"/>
      <c r="E33" s="403"/>
      <c r="F33" s="403"/>
      <c r="G33" s="403"/>
      <c r="H33" s="403"/>
      <c r="I33" s="404"/>
    </row>
    <row r="34" spans="2:9" ht="39" customHeight="1" x14ac:dyDescent="0.4">
      <c r="B34" s="104"/>
      <c r="C34" s="442" t="str">
        <f>Translations!$B$25</f>
        <v>This is the final version of the Verification Report template, June 2025</v>
      </c>
      <c r="D34" s="443"/>
      <c r="E34" s="443"/>
      <c r="F34" s="443"/>
      <c r="G34" s="443"/>
      <c r="H34" s="443"/>
      <c r="I34" s="444"/>
    </row>
    <row r="35" spans="2:9" ht="10.5" customHeight="1" x14ac:dyDescent="0.4">
      <c r="B35" s="104"/>
      <c r="C35" s="343"/>
      <c r="D35" s="343"/>
      <c r="E35" s="343"/>
      <c r="F35" s="343"/>
      <c r="G35" s="343"/>
      <c r="H35" s="343"/>
      <c r="I35" s="344"/>
    </row>
    <row r="36" spans="2:9" ht="39" customHeight="1" x14ac:dyDescent="0.4">
      <c r="B36" s="104">
        <v>10</v>
      </c>
      <c r="C36" s="403" t="str">
        <f>Translations!$B$26</f>
        <v>The verification report template has been produced to comply with the requirements of Article 43r of the AVR, the harmonised standards referred to in Article 4 of the AVR (EN ISO 14065), and the specific requirements for financial assurance based verifiers. It has been based on these requirements and acknowledged best practices.</v>
      </c>
      <c r="D36" s="403"/>
      <c r="E36" s="403"/>
      <c r="F36" s="403"/>
      <c r="G36" s="403"/>
      <c r="H36" s="403"/>
      <c r="I36" s="404"/>
    </row>
    <row r="37" spans="2:9" ht="10.5" customHeight="1" x14ac:dyDescent="0.4">
      <c r="B37" s="104"/>
      <c r="C37" s="343"/>
      <c r="D37" s="343"/>
      <c r="E37" s="343"/>
      <c r="F37" s="343"/>
      <c r="G37" s="343"/>
      <c r="H37" s="343"/>
      <c r="I37" s="344"/>
    </row>
    <row r="38" spans="2:9" ht="27.75" customHeight="1" x14ac:dyDescent="0.4">
      <c r="B38" s="104">
        <v>11</v>
      </c>
      <c r="C38" s="403" t="str">
        <f>Translations!$B$27</f>
        <v>Guidance on the contents of this verification report template is provided in the key guidance note on the verification report. Please consult this guidance note when completing the verification report template.</v>
      </c>
      <c r="D38" s="403"/>
      <c r="E38" s="403"/>
      <c r="F38" s="403"/>
      <c r="G38" s="403"/>
      <c r="H38" s="403"/>
      <c r="I38" s="404"/>
    </row>
    <row r="39" spans="2:9" ht="10.5" customHeight="1" x14ac:dyDescent="0.4">
      <c r="B39" s="104"/>
      <c r="C39" s="403"/>
      <c r="D39" s="403"/>
      <c r="E39" s="403"/>
      <c r="F39" s="403"/>
      <c r="G39" s="403"/>
      <c r="H39" s="403"/>
      <c r="I39" s="404"/>
    </row>
    <row r="40" spans="2:9" ht="19" customHeight="1" x14ac:dyDescent="0.4">
      <c r="B40" s="104">
        <v>12</v>
      </c>
      <c r="C40" s="403" t="str">
        <f>Translations!$B$28</f>
        <v>All guidance documents and templates developed by the Commission Services on the AVR can be found at the following two links:</v>
      </c>
      <c r="D40" s="403"/>
      <c r="E40" s="403"/>
      <c r="F40" s="403"/>
      <c r="G40" s="403"/>
      <c r="H40" s="403"/>
      <c r="I40" s="404"/>
    </row>
    <row r="41" spans="2:9" ht="32.049999999999997" customHeight="1" x14ac:dyDescent="0.4">
      <c r="B41" s="104"/>
      <c r="C41" s="448" t="str">
        <f>Translations!$B$38</f>
        <v>https://climate.ec.europa.eu/eu-action/eu-emissions-trading-system-eu-ets/ets2-buildings-road-transport-and-additional-sectors_en</v>
      </c>
      <c r="D41" s="448"/>
      <c r="E41" s="448"/>
      <c r="F41" s="448"/>
      <c r="G41" s="448"/>
      <c r="H41" s="448"/>
      <c r="I41" s="449"/>
    </row>
    <row r="42" spans="2:9" ht="21.55" customHeight="1" thickBot="1" x14ac:dyDescent="0.45">
      <c r="B42" s="345"/>
      <c r="C42" s="445" t="str">
        <f>Translations!$B$30</f>
        <v xml:space="preserve">https://climate.ec.europa.eu/eu-action/eu-emissions-trading-system-eu-ets/monitoring-reporting-and-verification_en#documentation
</v>
      </c>
      <c r="D42" s="445"/>
      <c r="E42" s="445"/>
      <c r="F42" s="445"/>
      <c r="G42" s="445"/>
      <c r="H42" s="445"/>
      <c r="I42" s="446"/>
    </row>
    <row r="43" spans="2:9" ht="15.75" customHeight="1" x14ac:dyDescent="0.4">
      <c r="D43" s="108"/>
      <c r="E43" s="22"/>
      <c r="F43" s="22"/>
      <c r="G43" s="22"/>
      <c r="H43" s="22"/>
      <c r="I43" s="22"/>
    </row>
    <row r="44" spans="2:9" ht="26.25" customHeight="1" x14ac:dyDescent="0.4">
      <c r="B44" s="109" t="str">
        <f>Translations!$B$31</f>
        <v>Information sources</v>
      </c>
      <c r="D44" s="108"/>
      <c r="E44" s="22"/>
      <c r="F44" s="22"/>
      <c r="G44" s="22"/>
      <c r="H44" s="22"/>
      <c r="I44" s="22"/>
    </row>
    <row r="45" spans="2:9" ht="18.75" customHeight="1" thickBot="1" x14ac:dyDescent="0.45">
      <c r="B45" s="4" t="str">
        <f>Translations!$B$32</f>
        <v>EU Websites:</v>
      </c>
      <c r="D45" s="108"/>
      <c r="E45" s="28"/>
      <c r="F45" s="28"/>
      <c r="G45" s="28"/>
      <c r="H45" s="28"/>
      <c r="I45" s="28"/>
    </row>
    <row r="46" spans="2:9" ht="18.75" customHeight="1" x14ac:dyDescent="0.4">
      <c r="B46" s="110" t="s">
        <v>118</v>
      </c>
      <c r="C46" s="452" t="str">
        <f>Translations!$B$33</f>
        <v>EU Legislation:</v>
      </c>
      <c r="D46" s="452"/>
      <c r="E46" s="450" t="str">
        <f>Translations!$B$34</f>
        <v>http://eur-lex.europa.eu/en/index.htm</v>
      </c>
      <c r="F46" s="450"/>
      <c r="G46" s="450"/>
      <c r="H46" s="450"/>
      <c r="I46" s="451"/>
    </row>
    <row r="47" spans="2:9" ht="18.75" customHeight="1" x14ac:dyDescent="0.4">
      <c r="B47" s="111" t="s">
        <v>118</v>
      </c>
      <c r="C47" s="431" t="str">
        <f>Translations!$B$35</f>
        <v>EU ETS general:</v>
      </c>
      <c r="D47" s="447"/>
      <c r="E47" s="412" t="str">
        <f>Translations!$B$36</f>
        <v>https://ec.europa.eu/clima/eu-action/eu-emissions-trading-system-eu-ets_en</v>
      </c>
      <c r="F47" s="412"/>
      <c r="G47" s="412"/>
      <c r="H47" s="412"/>
      <c r="I47" s="413"/>
    </row>
    <row r="48" spans="2:9" ht="39" customHeight="1" thickBot="1" x14ac:dyDescent="0.45">
      <c r="B48" s="112" t="s">
        <v>118</v>
      </c>
      <c r="C48" s="399" t="str">
        <f>Translations!$B$37</f>
        <v xml:space="preserve">Monitoring and Reporting in the ETS2: 
    </v>
      </c>
      <c r="D48" s="400"/>
      <c r="E48" s="394" t="str">
        <f>Translations!$B$38</f>
        <v>https://climate.ec.europa.eu/eu-action/eu-emissions-trading-system-eu-ets/ets2-buildings-road-transport-and-additional-sectors_en</v>
      </c>
      <c r="F48" s="394"/>
      <c r="G48" s="394"/>
      <c r="H48" s="394"/>
      <c r="I48" s="395"/>
    </row>
    <row r="49" spans="2:9" ht="18.75" customHeight="1" thickBot="1" x14ac:dyDescent="0.45">
      <c r="B49" s="4" t="str">
        <f>Translations!$B$39</f>
        <v>Other websites:</v>
      </c>
      <c r="D49" s="108"/>
      <c r="E49" s="22"/>
      <c r="F49" s="22"/>
      <c r="G49" s="22"/>
      <c r="H49" s="22"/>
      <c r="I49" s="22"/>
    </row>
    <row r="50" spans="2:9" ht="18.75" customHeight="1" x14ac:dyDescent="0.4">
      <c r="B50" s="113" t="s">
        <v>118</v>
      </c>
      <c r="C50" s="393" t="str">
        <f>Translations!$B$40</f>
        <v>&lt;to be provided by Member State&gt;</v>
      </c>
      <c r="D50" s="393"/>
      <c r="E50" s="1"/>
      <c r="F50" s="114"/>
      <c r="G50" s="114"/>
      <c r="H50" s="114"/>
      <c r="I50" s="115"/>
    </row>
    <row r="51" spans="2:9" ht="18.75" customHeight="1" x14ac:dyDescent="0.4">
      <c r="B51" s="116" t="s">
        <v>118</v>
      </c>
      <c r="C51" s="391"/>
      <c r="D51" s="392"/>
      <c r="E51" s="2"/>
      <c r="F51" s="7"/>
      <c r="G51" s="7"/>
      <c r="H51" s="7"/>
      <c r="I51" s="118"/>
    </row>
    <row r="52" spans="2:9" ht="18.75" customHeight="1" thickBot="1" x14ac:dyDescent="0.45">
      <c r="B52" s="119" t="s">
        <v>118</v>
      </c>
      <c r="C52" s="437"/>
      <c r="D52" s="438"/>
      <c r="E52" s="3"/>
      <c r="F52" s="121"/>
      <c r="G52" s="121"/>
      <c r="H52" s="121"/>
      <c r="I52" s="122"/>
    </row>
    <row r="53" spans="2:9" ht="18.75" customHeight="1" thickBot="1" x14ac:dyDescent="0.45">
      <c r="B53" s="4" t="str">
        <f>Translations!$B$41</f>
        <v>Helpdesk:</v>
      </c>
      <c r="D53" s="108"/>
      <c r="E53" s="22"/>
      <c r="F53" s="22"/>
      <c r="G53" s="22"/>
      <c r="H53" s="22"/>
      <c r="I53" s="22"/>
    </row>
    <row r="54" spans="2:9" ht="23.25" customHeight="1" thickBot="1" x14ac:dyDescent="0.45">
      <c r="B54" s="439" t="str">
        <f>Translations!$B$42</f>
        <v>&lt;to be provided by Member State, if relevant&gt;</v>
      </c>
      <c r="C54" s="440"/>
      <c r="D54" s="440"/>
      <c r="E54" s="440"/>
      <c r="F54" s="440"/>
      <c r="G54" s="440"/>
      <c r="H54" s="440"/>
      <c r="I54" s="441"/>
    </row>
    <row r="56" spans="2:9" ht="18.75" customHeight="1" thickBot="1" x14ac:dyDescent="0.45">
      <c r="B56" s="4" t="str">
        <f>Translations!$B$43</f>
        <v>Member State-specific guidance is listed here:</v>
      </c>
      <c r="C56" s="4"/>
      <c r="D56" s="4"/>
      <c r="E56" s="4"/>
      <c r="F56" s="4"/>
      <c r="G56" s="4"/>
      <c r="H56" s="4"/>
      <c r="I56" s="4"/>
    </row>
    <row r="57" spans="2:9" ht="12.75" customHeight="1" x14ac:dyDescent="0.4">
      <c r="B57" s="434"/>
      <c r="C57" s="435"/>
      <c r="D57" s="435"/>
      <c r="E57" s="435"/>
      <c r="F57" s="435"/>
      <c r="G57" s="435"/>
      <c r="H57" s="435"/>
      <c r="I57" s="436"/>
    </row>
    <row r="58" spans="2:9" ht="12.75" customHeight="1" x14ac:dyDescent="0.4">
      <c r="B58" s="123"/>
      <c r="C58" s="117"/>
      <c r="D58" s="117"/>
      <c r="E58" s="117"/>
      <c r="F58" s="117"/>
      <c r="G58" s="117"/>
      <c r="H58" s="117"/>
      <c r="I58" s="124"/>
    </row>
    <row r="59" spans="2:9" ht="12.75" customHeight="1" x14ac:dyDescent="0.4">
      <c r="B59" s="123"/>
      <c r="C59" s="117"/>
      <c r="D59" s="117"/>
      <c r="E59" s="117"/>
      <c r="F59" s="117"/>
      <c r="G59" s="117"/>
      <c r="H59" s="117"/>
      <c r="I59" s="124"/>
    </row>
    <row r="60" spans="2:9" ht="12.75" customHeight="1" x14ac:dyDescent="0.4">
      <c r="B60" s="123"/>
      <c r="C60" s="117"/>
      <c r="D60" s="117"/>
      <c r="E60" s="117"/>
      <c r="F60" s="117"/>
      <c r="G60" s="117"/>
      <c r="H60" s="117"/>
      <c r="I60" s="124"/>
    </row>
    <row r="61" spans="2:9" ht="12.75" customHeight="1" x14ac:dyDescent="0.4">
      <c r="B61" s="123"/>
      <c r="C61" s="117"/>
      <c r="D61" s="117"/>
      <c r="E61" s="117"/>
      <c r="F61" s="117"/>
      <c r="G61" s="117"/>
      <c r="H61" s="117"/>
      <c r="I61" s="124"/>
    </row>
    <row r="62" spans="2:9" ht="12.75" customHeight="1" x14ac:dyDescent="0.4">
      <c r="B62" s="123"/>
      <c r="C62" s="117"/>
      <c r="D62" s="117"/>
      <c r="E62" s="117"/>
      <c r="F62" s="117"/>
      <c r="G62" s="117"/>
      <c r="H62" s="117"/>
      <c r="I62" s="124"/>
    </row>
    <row r="63" spans="2:9" ht="12.75" customHeight="1" x14ac:dyDescent="0.4">
      <c r="B63" s="123"/>
      <c r="C63" s="117"/>
      <c r="D63" s="117"/>
      <c r="E63" s="117"/>
      <c r="F63" s="117"/>
      <c r="G63" s="117"/>
      <c r="H63" s="117"/>
      <c r="I63" s="124"/>
    </row>
    <row r="64" spans="2:9" ht="12.75" customHeight="1" x14ac:dyDescent="0.4">
      <c r="B64" s="123"/>
      <c r="C64" s="117"/>
      <c r="D64" s="117"/>
      <c r="E64" s="117"/>
      <c r="F64" s="117"/>
      <c r="G64" s="117"/>
      <c r="H64" s="117"/>
      <c r="I64" s="124"/>
    </row>
    <row r="65" spans="1:9" ht="12.75" customHeight="1" x14ac:dyDescent="0.4">
      <c r="B65" s="123"/>
      <c r="C65" s="117"/>
      <c r="D65" s="117"/>
      <c r="E65" s="117"/>
      <c r="F65" s="117"/>
      <c r="G65" s="117"/>
      <c r="H65" s="117"/>
      <c r="I65" s="124"/>
    </row>
    <row r="66" spans="1:9" ht="12.75" customHeight="1" thickBot="1" x14ac:dyDescent="0.45">
      <c r="B66" s="125"/>
      <c r="C66" s="120"/>
      <c r="D66" s="120"/>
      <c r="E66" s="120"/>
      <c r="F66" s="120"/>
      <c r="G66" s="120"/>
      <c r="H66" s="120"/>
      <c r="I66" s="126"/>
    </row>
    <row r="67" spans="1:9" ht="12.6" thickBot="1" x14ac:dyDescent="0.45"/>
    <row r="68" spans="1:9" s="6" customFormat="1" x14ac:dyDescent="0.4">
      <c r="A68" s="8"/>
      <c r="B68" s="396" t="str">
        <f>Translations!$B$44</f>
        <v>Language version:</v>
      </c>
      <c r="C68" s="397"/>
      <c r="D68" s="397"/>
      <c r="E68" s="398"/>
      <c r="F68" s="385" t="str">
        <f>VersionDocumentation!B5</f>
        <v>English</v>
      </c>
      <c r="G68" s="386"/>
      <c r="H68" s="386"/>
      <c r="I68" s="387"/>
    </row>
    <row r="69" spans="1:9" s="6" customFormat="1" ht="12.6" thickBot="1" x14ac:dyDescent="0.45">
      <c r="A69" s="8"/>
      <c r="B69" s="382" t="str">
        <f>Translations!$B$45</f>
        <v>Reference filename:</v>
      </c>
      <c r="C69" s="383"/>
      <c r="D69" s="383"/>
      <c r="E69" s="384"/>
      <c r="F69" s="388" t="str">
        <f>VersionDocumentation!C3</f>
        <v>VR P4 ETS2_COM_en_130325.xls</v>
      </c>
      <c r="G69" s="389"/>
      <c r="H69" s="389"/>
      <c r="I69" s="390"/>
    </row>
  </sheetData>
  <sheetProtection formatCells="0" formatColumns="0" formatRows="0"/>
  <customSheetViews>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45">
    <mergeCell ref="C47:D47"/>
    <mergeCell ref="C33:I33"/>
    <mergeCell ref="C41:I41"/>
    <mergeCell ref="E46:I46"/>
    <mergeCell ref="C36:I36"/>
    <mergeCell ref="C46:D46"/>
    <mergeCell ref="C38:I38"/>
    <mergeCell ref="C30:I30"/>
    <mergeCell ref="C28:I28"/>
    <mergeCell ref="B57:I57"/>
    <mergeCell ref="C52:D52"/>
    <mergeCell ref="B54:I54"/>
    <mergeCell ref="C40:I40"/>
    <mergeCell ref="C39:I39"/>
    <mergeCell ref="C34:I34"/>
    <mergeCell ref="C31:I31"/>
    <mergeCell ref="C42:I42"/>
    <mergeCell ref="C25:I25"/>
    <mergeCell ref="C14:I14"/>
    <mergeCell ref="B5:I5"/>
    <mergeCell ref="C22:I22"/>
    <mergeCell ref="B6:I6"/>
    <mergeCell ref="C19:I19"/>
    <mergeCell ref="C18:I18"/>
    <mergeCell ref="C23:I23"/>
    <mergeCell ref="B7:I7"/>
    <mergeCell ref="C20:I20"/>
    <mergeCell ref="B1:I1"/>
    <mergeCell ref="C27:I27"/>
    <mergeCell ref="B4:I4"/>
    <mergeCell ref="B8:I8"/>
    <mergeCell ref="B10:I10"/>
    <mergeCell ref="E47:I47"/>
    <mergeCell ref="C15:I15"/>
    <mergeCell ref="B2:I2"/>
    <mergeCell ref="C16:I16"/>
    <mergeCell ref="C24:I24"/>
    <mergeCell ref="B69:E69"/>
    <mergeCell ref="F68:I68"/>
    <mergeCell ref="F69:I69"/>
    <mergeCell ref="C51:D51"/>
    <mergeCell ref="C50:D50"/>
    <mergeCell ref="E48:I48"/>
    <mergeCell ref="B68:E68"/>
    <mergeCell ref="C48:D48"/>
  </mergeCells>
  <phoneticPr fontId="0" type="noConversion"/>
  <hyperlinks>
    <hyperlink ref="E46" r:id="rId1" display="http://eur-lex.europa.eu/en/index.htm"/>
    <hyperlink ref="B10" location="'READ ME How to use this file'!A1" display="Go to 'How to use this file'"/>
    <hyperlink ref="C20" r:id="rId2" display="https://eur-lex.europa.eu/eli/reg_impl/2018/2067"/>
    <hyperlink ref="C16" r:id="rId3" display="http://eur-lex.europa.eu/eli/dir/2003/87"/>
    <hyperlink ref="C42" r:id="rId4" display="https://ec.europa.eu/clima/eu-action/eu-emissions-trading-system-eu-ets/monitoring-reporting-and-verification-eu-ets-emissions_en"/>
    <hyperlink ref="E47" r:id="rId5" display="https://ec.europa.eu/clima/eu-action/eu-emissions-trading-system-eu-ets_en"/>
    <hyperlink ref="P48" r:id="rId6" display="https://ec.europa.eu/clima/eu-action/eu-emissions-trading-system-eu-ets/monitoring-reporting-and-verification-eu-ets-emissions_en"/>
    <hyperlink ref="E48:I48" r:id="rId7" display="https://climate.ec.europa.eu/eu-action/eu-emissions-trading-system-eu-ets/ets2-buildings-road-transport-and-additional-sectors_en"/>
    <hyperlink ref="C41:I41" r:id="rId8" display="https://climate.ec.europa.eu/eu-action/eu-emissions-trading-system-eu-ets/ets2-buildings-road-transport-and-additional-sectors_en"/>
  </hyperlinks>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rowBreaks count="1" manualBreakCount="1">
    <brk id="42"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D320"/>
  <sheetViews>
    <sheetView topLeftCell="A309" zoomScale="148" zoomScaleNormal="148" workbookViewId="0">
      <selection activeCell="B5" sqref="B5:B6"/>
    </sheetView>
  </sheetViews>
  <sheetFormatPr defaultColWidth="11.33203125" defaultRowHeight="12.3" x14ac:dyDescent="0.4"/>
  <cols>
    <col min="1" max="1" width="8.33203125" style="217" bestFit="1" customWidth="1"/>
    <col min="2" max="2" width="70.6640625" style="220" customWidth="1"/>
    <col min="3" max="3" width="31.1640625" style="135" customWidth="1"/>
    <col min="4" max="4" width="11.33203125" style="135"/>
    <col min="5" max="16384" width="11.33203125" style="24"/>
  </cols>
  <sheetData>
    <row r="1" spans="1:4" ht="14.4" x14ac:dyDescent="0.4">
      <c r="A1" s="215" t="s">
        <v>317</v>
      </c>
      <c r="B1" s="218" t="s">
        <v>318</v>
      </c>
      <c r="C1" s="229" t="s">
        <v>319</v>
      </c>
    </row>
    <row r="2" spans="1:4" ht="15" x14ac:dyDescent="0.4">
      <c r="A2" s="216">
        <v>1</v>
      </c>
      <c r="B2" s="219" t="s">
        <v>114</v>
      </c>
      <c r="D2" s="339" t="s">
        <v>539</v>
      </c>
    </row>
    <row r="3" spans="1:4" ht="12.6" thickBot="1" x14ac:dyDescent="0.45">
      <c r="A3" s="216">
        <v>2</v>
      </c>
      <c r="B3" s="156" t="s">
        <v>462</v>
      </c>
      <c r="D3" s="135" t="s">
        <v>381</v>
      </c>
    </row>
    <row r="4" spans="1:4" ht="12.6" x14ac:dyDescent="0.4">
      <c r="A4" s="216">
        <v>3</v>
      </c>
      <c r="B4" s="144" t="s">
        <v>306</v>
      </c>
      <c r="D4" s="135" t="s">
        <v>382</v>
      </c>
    </row>
    <row r="5" spans="1:4" ht="25.2" x14ac:dyDescent="0.4">
      <c r="A5" s="216">
        <v>4</v>
      </c>
      <c r="B5" s="145" t="s">
        <v>304</v>
      </c>
      <c r="D5" s="135" t="s">
        <v>383</v>
      </c>
    </row>
    <row r="6" spans="1:4" ht="50.4" x14ac:dyDescent="0.4">
      <c r="A6" s="216">
        <v>5</v>
      </c>
      <c r="B6" s="145" t="s">
        <v>463</v>
      </c>
      <c r="D6" s="135" t="s">
        <v>384</v>
      </c>
    </row>
    <row r="7" spans="1:4" ht="37.799999999999997" x14ac:dyDescent="0.4">
      <c r="A7" s="216">
        <v>6</v>
      </c>
      <c r="B7" s="145" t="s">
        <v>305</v>
      </c>
      <c r="D7" s="135" t="s">
        <v>385</v>
      </c>
    </row>
    <row r="8" spans="1:4" ht="38.1" thickBot="1" x14ac:dyDescent="0.45">
      <c r="A8" s="216">
        <v>7</v>
      </c>
      <c r="B8" s="146" t="s">
        <v>307</v>
      </c>
      <c r="D8" s="135" t="s">
        <v>386</v>
      </c>
    </row>
    <row r="9" spans="1:4" x14ac:dyDescent="0.4">
      <c r="A9" s="216">
        <v>8</v>
      </c>
      <c r="B9" s="220" t="s">
        <v>112</v>
      </c>
      <c r="D9" s="135" t="s">
        <v>387</v>
      </c>
    </row>
    <row r="10" spans="1:4" ht="14.1" x14ac:dyDescent="0.4">
      <c r="A10" s="216">
        <v>9</v>
      </c>
      <c r="B10" s="147" t="s">
        <v>103</v>
      </c>
      <c r="D10" s="135" t="s">
        <v>388</v>
      </c>
    </row>
    <row r="11" spans="1:4" s="135" customFormat="1" ht="61.5" x14ac:dyDescent="0.4">
      <c r="A11" s="216">
        <v>10</v>
      </c>
      <c r="B11" s="318" t="s">
        <v>464</v>
      </c>
      <c r="D11" s="230" t="s">
        <v>389</v>
      </c>
    </row>
    <row r="12" spans="1:4" s="135" customFormat="1" x14ac:dyDescent="0.4">
      <c r="A12" s="216">
        <v>11</v>
      </c>
      <c r="B12" s="324" t="s">
        <v>508</v>
      </c>
      <c r="D12" s="135" t="s">
        <v>390</v>
      </c>
    </row>
    <row r="13" spans="1:4" s="135" customFormat="1" x14ac:dyDescent="0.4">
      <c r="A13" s="216">
        <v>12</v>
      </c>
      <c r="B13" s="224" t="s">
        <v>375</v>
      </c>
      <c r="D13" s="135" t="s">
        <v>391</v>
      </c>
    </row>
    <row r="14" spans="1:4" s="135" customFormat="1" ht="49.2" x14ac:dyDescent="0.4">
      <c r="A14" s="216">
        <v>13</v>
      </c>
      <c r="B14" s="318" t="s">
        <v>819</v>
      </c>
      <c r="D14" s="230" t="s">
        <v>392</v>
      </c>
    </row>
    <row r="15" spans="1:4" x14ac:dyDescent="0.4">
      <c r="A15" s="216">
        <v>14</v>
      </c>
      <c r="B15" s="220" t="s">
        <v>509</v>
      </c>
      <c r="D15" s="135" t="s">
        <v>393</v>
      </c>
    </row>
    <row r="16" spans="1:4" s="135" customFormat="1" x14ac:dyDescent="0.4">
      <c r="A16" s="216">
        <v>15</v>
      </c>
      <c r="B16" s="224" t="s">
        <v>376</v>
      </c>
      <c r="D16" s="230" t="s">
        <v>394</v>
      </c>
    </row>
    <row r="17" spans="1:4" ht="24.6" x14ac:dyDescent="0.4">
      <c r="A17" s="216">
        <v>16</v>
      </c>
      <c r="B17" s="148" t="s">
        <v>465</v>
      </c>
      <c r="D17" s="135" t="s">
        <v>395</v>
      </c>
    </row>
    <row r="18" spans="1:4" ht="98.4" x14ac:dyDescent="0.4">
      <c r="A18" s="216">
        <v>17</v>
      </c>
      <c r="B18" s="148" t="s">
        <v>466</v>
      </c>
      <c r="D18" s="135" t="s">
        <v>396</v>
      </c>
    </row>
    <row r="19" spans="1:4" ht="49.2" x14ac:dyDescent="0.4">
      <c r="A19" s="216">
        <v>18</v>
      </c>
      <c r="B19" s="148" t="s">
        <v>467</v>
      </c>
      <c r="D19" s="135" t="s">
        <v>397</v>
      </c>
    </row>
    <row r="20" spans="1:4" ht="24.6" x14ac:dyDescent="0.4">
      <c r="A20" s="216">
        <v>19</v>
      </c>
      <c r="B20" s="148" t="s">
        <v>820</v>
      </c>
      <c r="D20" s="135" t="s">
        <v>398</v>
      </c>
    </row>
    <row r="21" spans="1:4" ht="36.9" x14ac:dyDescent="0.4">
      <c r="A21" s="216">
        <v>20</v>
      </c>
      <c r="B21" s="148" t="s">
        <v>468</v>
      </c>
      <c r="D21" s="135" t="s">
        <v>399</v>
      </c>
    </row>
    <row r="22" spans="1:4" x14ac:dyDescent="0.4">
      <c r="A22" s="216">
        <v>21</v>
      </c>
      <c r="B22" s="148" t="s">
        <v>510</v>
      </c>
      <c r="D22" s="135" t="s">
        <v>400</v>
      </c>
    </row>
    <row r="23" spans="1:4" ht="24.6" x14ac:dyDescent="0.4">
      <c r="A23" s="216">
        <v>22</v>
      </c>
      <c r="B23" s="148" t="s">
        <v>469</v>
      </c>
      <c r="D23" s="135" t="s">
        <v>401</v>
      </c>
    </row>
    <row r="24" spans="1:4" ht="73.8" x14ac:dyDescent="0.4">
      <c r="A24" s="216">
        <v>23</v>
      </c>
      <c r="B24" s="148" t="s">
        <v>470</v>
      </c>
      <c r="D24" s="135" t="s">
        <v>402</v>
      </c>
    </row>
    <row r="25" spans="1:4" ht="40.200000000000003" x14ac:dyDescent="0.4">
      <c r="A25" s="216">
        <v>24</v>
      </c>
      <c r="B25" s="225" t="s">
        <v>957</v>
      </c>
      <c r="D25" s="339" t="s">
        <v>403</v>
      </c>
    </row>
    <row r="26" spans="1:4" ht="49.2" x14ac:dyDescent="0.4">
      <c r="A26" s="216">
        <v>25</v>
      </c>
      <c r="B26" s="148" t="s">
        <v>471</v>
      </c>
      <c r="D26" s="272" t="s">
        <v>540</v>
      </c>
    </row>
    <row r="27" spans="1:4" ht="36.9" x14ac:dyDescent="0.4">
      <c r="A27" s="216">
        <v>26</v>
      </c>
      <c r="B27" s="148" t="s">
        <v>316</v>
      </c>
      <c r="D27" s="272" t="s">
        <v>404</v>
      </c>
    </row>
    <row r="28" spans="1:4" ht="24.6" x14ac:dyDescent="0.4">
      <c r="A28" s="216">
        <v>27</v>
      </c>
      <c r="B28" s="148" t="s">
        <v>535</v>
      </c>
      <c r="D28" s="272" t="s">
        <v>405</v>
      </c>
    </row>
    <row r="29" spans="1:4" ht="24.6" x14ac:dyDescent="0.4">
      <c r="A29" s="216">
        <v>28</v>
      </c>
      <c r="B29" s="224" t="s">
        <v>534</v>
      </c>
      <c r="C29" s="24"/>
      <c r="D29" s="272" t="s">
        <v>541</v>
      </c>
    </row>
    <row r="30" spans="1:4" ht="44.5" customHeight="1" x14ac:dyDescent="0.4">
      <c r="A30" s="216">
        <v>29</v>
      </c>
      <c r="B30" s="224" t="s">
        <v>536</v>
      </c>
      <c r="C30" s="331"/>
      <c r="D30" s="272" t="s">
        <v>406</v>
      </c>
    </row>
    <row r="31" spans="1:4" ht="14.1" x14ac:dyDescent="0.4">
      <c r="A31" s="216">
        <v>30</v>
      </c>
      <c r="B31" s="149" t="s">
        <v>104</v>
      </c>
      <c r="D31" s="272" t="s">
        <v>542</v>
      </c>
    </row>
    <row r="32" spans="1:4" ht="12.6" thickBot="1" x14ac:dyDescent="0.45">
      <c r="A32" s="216">
        <v>31</v>
      </c>
      <c r="B32" s="156" t="s">
        <v>105</v>
      </c>
      <c r="D32" s="272" t="s">
        <v>407</v>
      </c>
    </row>
    <row r="33" spans="1:4" x14ac:dyDescent="0.4">
      <c r="A33" s="216">
        <v>32</v>
      </c>
      <c r="B33" s="140" t="s">
        <v>366</v>
      </c>
      <c r="D33" s="339" t="s">
        <v>543</v>
      </c>
    </row>
    <row r="34" spans="1:4" x14ac:dyDescent="0.4">
      <c r="A34" s="216">
        <v>33</v>
      </c>
      <c r="B34" s="220" t="s">
        <v>117</v>
      </c>
      <c r="D34" s="272" t="s">
        <v>544</v>
      </c>
    </row>
    <row r="35" spans="1:4" x14ac:dyDescent="0.4">
      <c r="A35" s="216">
        <v>34</v>
      </c>
      <c r="B35" s="148" t="s">
        <v>106</v>
      </c>
      <c r="D35" s="272" t="s">
        <v>546</v>
      </c>
    </row>
    <row r="36" spans="1:4" x14ac:dyDescent="0.4">
      <c r="A36" s="216">
        <v>35</v>
      </c>
      <c r="B36" s="224" t="s">
        <v>377</v>
      </c>
      <c r="D36" s="339" t="s">
        <v>545</v>
      </c>
    </row>
    <row r="37" spans="1:4" ht="12.6" thickBot="1" x14ac:dyDescent="0.45">
      <c r="A37" s="216">
        <v>36</v>
      </c>
      <c r="B37" s="150" t="s">
        <v>511</v>
      </c>
      <c r="D37" s="272" t="s">
        <v>408</v>
      </c>
    </row>
    <row r="38" spans="1:4" ht="25.2" x14ac:dyDescent="0.4">
      <c r="A38" s="216">
        <v>37</v>
      </c>
      <c r="B38" s="370" t="s">
        <v>534</v>
      </c>
      <c r="D38" s="339" t="s">
        <v>547</v>
      </c>
    </row>
    <row r="39" spans="1:4" ht="12.6" thickBot="1" x14ac:dyDescent="0.45">
      <c r="A39" s="216">
        <v>38</v>
      </c>
      <c r="B39" s="156" t="s">
        <v>115</v>
      </c>
      <c r="D39" s="272" t="s">
        <v>548</v>
      </c>
    </row>
    <row r="40" spans="1:4" x14ac:dyDescent="0.4">
      <c r="A40" s="216">
        <v>39</v>
      </c>
      <c r="B40" s="151" t="s">
        <v>107</v>
      </c>
      <c r="D40" s="272" t="s">
        <v>549</v>
      </c>
    </row>
    <row r="41" spans="1:4" x14ac:dyDescent="0.4">
      <c r="A41" s="216">
        <v>40</v>
      </c>
      <c r="B41" s="156" t="s">
        <v>116</v>
      </c>
      <c r="D41" s="272" t="s">
        <v>550</v>
      </c>
    </row>
    <row r="42" spans="1:4" ht="12.6" thickBot="1" x14ac:dyDescent="0.45">
      <c r="A42" s="216">
        <v>41</v>
      </c>
      <c r="B42" s="152" t="s">
        <v>108</v>
      </c>
      <c r="D42" s="272" t="s">
        <v>409</v>
      </c>
    </row>
    <row r="43" spans="1:4" x14ac:dyDescent="0.4">
      <c r="A43" s="216">
        <v>42</v>
      </c>
      <c r="B43" s="156" t="s">
        <v>110</v>
      </c>
      <c r="D43" s="272" t="s">
        <v>551</v>
      </c>
    </row>
    <row r="44" spans="1:4" x14ac:dyDescent="0.4">
      <c r="A44" s="216">
        <v>43</v>
      </c>
      <c r="B44" s="153" t="s">
        <v>315</v>
      </c>
      <c r="D44" s="272" t="s">
        <v>552</v>
      </c>
    </row>
    <row r="45" spans="1:4" ht="12.6" thickBot="1" x14ac:dyDescent="0.45">
      <c r="A45" s="216">
        <v>44</v>
      </c>
      <c r="B45" s="154" t="s">
        <v>314</v>
      </c>
      <c r="D45" s="272" t="s">
        <v>410</v>
      </c>
    </row>
    <row r="46" spans="1:4" ht="15" x14ac:dyDescent="0.4">
      <c r="A46" s="216">
        <v>45</v>
      </c>
      <c r="B46" s="155" t="s">
        <v>109</v>
      </c>
      <c r="D46" s="135" t="s">
        <v>411</v>
      </c>
    </row>
    <row r="47" spans="1:4" ht="24.6" x14ac:dyDescent="0.4">
      <c r="A47" s="216">
        <v>46</v>
      </c>
      <c r="B47" s="156" t="s">
        <v>86</v>
      </c>
      <c r="D47" s="135" t="s">
        <v>412</v>
      </c>
    </row>
    <row r="48" spans="1:4" x14ac:dyDescent="0.4">
      <c r="A48" s="216">
        <v>47</v>
      </c>
      <c r="B48" s="346" t="s">
        <v>477</v>
      </c>
      <c r="D48" s="135" t="s">
        <v>413</v>
      </c>
    </row>
    <row r="49" spans="1:4" ht="24.6" x14ac:dyDescent="0.4">
      <c r="A49" s="216">
        <v>48</v>
      </c>
      <c r="B49" s="157" t="s">
        <v>119</v>
      </c>
      <c r="D49" s="272" t="s">
        <v>553</v>
      </c>
    </row>
    <row r="50" spans="1:4" x14ac:dyDescent="0.4">
      <c r="A50" s="216">
        <v>49</v>
      </c>
      <c r="B50" s="346" t="s">
        <v>10</v>
      </c>
      <c r="D50" s="272" t="s">
        <v>414</v>
      </c>
    </row>
    <row r="51" spans="1:4" ht="36.9" x14ac:dyDescent="0.4">
      <c r="A51" s="216">
        <v>50</v>
      </c>
      <c r="B51" s="158" t="s">
        <v>80</v>
      </c>
      <c r="D51" s="272" t="s">
        <v>554</v>
      </c>
    </row>
    <row r="52" spans="1:4" x14ac:dyDescent="0.4">
      <c r="A52" s="216">
        <v>51</v>
      </c>
      <c r="B52" s="346" t="s">
        <v>11</v>
      </c>
      <c r="D52" s="272" t="s">
        <v>555</v>
      </c>
    </row>
    <row r="53" spans="1:4" ht="49.2" x14ac:dyDescent="0.4">
      <c r="A53" s="216">
        <v>52</v>
      </c>
      <c r="B53" s="158" t="s">
        <v>126</v>
      </c>
      <c r="D53" s="272" t="s">
        <v>556</v>
      </c>
    </row>
    <row r="54" spans="1:4" x14ac:dyDescent="0.4">
      <c r="A54" s="216">
        <v>53</v>
      </c>
      <c r="B54" s="346" t="s">
        <v>113</v>
      </c>
      <c r="D54" s="272" t="s">
        <v>557</v>
      </c>
    </row>
    <row r="55" spans="1:4" ht="98.7" thickBot="1" x14ac:dyDescent="0.45">
      <c r="A55" s="216">
        <v>54</v>
      </c>
      <c r="B55" s="159" t="s">
        <v>4</v>
      </c>
      <c r="D55" s="272" t="s">
        <v>558</v>
      </c>
    </row>
    <row r="56" spans="1:4" x14ac:dyDescent="0.4">
      <c r="A56" s="216">
        <v>55</v>
      </c>
      <c r="B56" s="156" t="s">
        <v>111</v>
      </c>
      <c r="D56" s="272" t="s">
        <v>559</v>
      </c>
    </row>
    <row r="57" spans="1:4" ht="36.9" x14ac:dyDescent="0.4">
      <c r="A57" s="216">
        <v>56</v>
      </c>
      <c r="B57" s="160" t="s">
        <v>951</v>
      </c>
      <c r="D57" s="272" t="s">
        <v>415</v>
      </c>
    </row>
    <row r="58" spans="1:4" ht="24.6" x14ac:dyDescent="0.4">
      <c r="A58" s="216">
        <v>57</v>
      </c>
      <c r="B58" s="161" t="s">
        <v>155</v>
      </c>
      <c r="D58" s="272" t="s">
        <v>560</v>
      </c>
    </row>
    <row r="59" spans="1:4" ht="24.6" x14ac:dyDescent="0.4">
      <c r="A59" s="216">
        <v>58</v>
      </c>
      <c r="B59" s="141" t="s">
        <v>370</v>
      </c>
      <c r="D59" s="339" t="s">
        <v>561</v>
      </c>
    </row>
    <row r="60" spans="1:4" ht="49.5" thickBot="1" x14ac:dyDescent="0.45">
      <c r="A60" s="216">
        <v>59</v>
      </c>
      <c r="B60" s="162" t="s">
        <v>62</v>
      </c>
      <c r="D60" s="272" t="s">
        <v>416</v>
      </c>
    </row>
    <row r="61" spans="1:4" ht="73.8" x14ac:dyDescent="0.4">
      <c r="A61" s="216">
        <v>60</v>
      </c>
      <c r="B61" s="163" t="s">
        <v>472</v>
      </c>
      <c r="D61" s="272" t="s">
        <v>562</v>
      </c>
    </row>
    <row r="62" spans="1:4" ht="61.8" thickBot="1" x14ac:dyDescent="0.45">
      <c r="A62" s="216">
        <v>61</v>
      </c>
      <c r="B62" s="164" t="s">
        <v>325</v>
      </c>
      <c r="D62" s="272" t="s">
        <v>417</v>
      </c>
    </row>
    <row r="63" spans="1:4" ht="49.2" x14ac:dyDescent="0.4">
      <c r="A63" s="216">
        <v>62</v>
      </c>
      <c r="B63" s="165" t="s">
        <v>326</v>
      </c>
      <c r="D63" s="272" t="s">
        <v>418</v>
      </c>
    </row>
    <row r="64" spans="1:4" ht="49.5" thickBot="1" x14ac:dyDescent="0.45">
      <c r="A64" s="216">
        <v>63</v>
      </c>
      <c r="B64" s="166" t="s">
        <v>327</v>
      </c>
      <c r="D64" s="135" t="s">
        <v>419</v>
      </c>
    </row>
    <row r="65" spans="1:4" x14ac:dyDescent="0.4">
      <c r="A65" s="216">
        <v>64</v>
      </c>
      <c r="B65" s="167" t="s">
        <v>146</v>
      </c>
      <c r="D65" s="272" t="s">
        <v>563</v>
      </c>
    </row>
    <row r="66" spans="1:4" ht="36.9" x14ac:dyDescent="0.4">
      <c r="A66" s="216">
        <v>65</v>
      </c>
      <c r="B66" s="156" t="s">
        <v>474</v>
      </c>
      <c r="D66" s="272" t="s">
        <v>591</v>
      </c>
    </row>
    <row r="67" spans="1:4" ht="49.2" x14ac:dyDescent="0.4">
      <c r="A67" s="216">
        <v>66</v>
      </c>
      <c r="B67" s="168" t="s">
        <v>952</v>
      </c>
      <c r="D67" s="272" t="s">
        <v>592</v>
      </c>
    </row>
    <row r="68" spans="1:4" x14ac:dyDescent="0.4">
      <c r="A68" s="216">
        <v>67</v>
      </c>
      <c r="B68" s="156" t="s">
        <v>473</v>
      </c>
      <c r="D68" s="272" t="s">
        <v>593</v>
      </c>
    </row>
    <row r="69" spans="1:4" ht="12.6" thickBot="1" x14ac:dyDescent="0.45">
      <c r="A69" s="216">
        <v>68</v>
      </c>
      <c r="B69" s="169" t="s">
        <v>475</v>
      </c>
      <c r="D69" s="272" t="s">
        <v>594</v>
      </c>
    </row>
    <row r="70" spans="1:4" x14ac:dyDescent="0.4">
      <c r="A70" s="216">
        <v>69</v>
      </c>
      <c r="B70" s="160" t="s">
        <v>476</v>
      </c>
      <c r="D70" s="135" t="s">
        <v>564</v>
      </c>
    </row>
    <row r="71" spans="1:4" ht="12.6" x14ac:dyDescent="0.4">
      <c r="A71" s="216">
        <v>70</v>
      </c>
      <c r="B71" s="170" t="s">
        <v>783</v>
      </c>
      <c r="D71" s="272" t="s">
        <v>595</v>
      </c>
    </row>
    <row r="72" spans="1:4" x14ac:dyDescent="0.4">
      <c r="A72" s="216">
        <v>71</v>
      </c>
      <c r="B72" s="161" t="s">
        <v>478</v>
      </c>
      <c r="D72" s="272" t="s">
        <v>596</v>
      </c>
    </row>
    <row r="73" spans="1:4" x14ac:dyDescent="0.4">
      <c r="A73" s="216">
        <v>72</v>
      </c>
      <c r="B73" s="161" t="s">
        <v>150</v>
      </c>
      <c r="D73" s="272" t="s">
        <v>565</v>
      </c>
    </row>
    <row r="74" spans="1:4" x14ac:dyDescent="0.4">
      <c r="A74" s="216">
        <v>73</v>
      </c>
      <c r="B74" s="161" t="s">
        <v>17</v>
      </c>
      <c r="D74" s="272" t="s">
        <v>597</v>
      </c>
    </row>
    <row r="75" spans="1:4" x14ac:dyDescent="0.4">
      <c r="A75" s="216">
        <v>74</v>
      </c>
      <c r="B75" s="161" t="s">
        <v>151</v>
      </c>
      <c r="D75" s="272" t="s">
        <v>566</v>
      </c>
    </row>
    <row r="76" spans="1:4" ht="37.799999999999997" x14ac:dyDescent="0.4">
      <c r="A76" s="216">
        <v>75</v>
      </c>
      <c r="B76" s="171" t="s">
        <v>459</v>
      </c>
      <c r="D76" s="272" t="s">
        <v>598</v>
      </c>
    </row>
    <row r="77" spans="1:4" x14ac:dyDescent="0.4">
      <c r="A77" s="216">
        <v>76</v>
      </c>
      <c r="B77" s="161" t="s">
        <v>87</v>
      </c>
      <c r="D77" s="272" t="s">
        <v>599</v>
      </c>
    </row>
    <row r="78" spans="1:4" ht="25.2" x14ac:dyDescent="0.4">
      <c r="A78" s="216">
        <v>77</v>
      </c>
      <c r="B78" s="171" t="s">
        <v>953</v>
      </c>
      <c r="D78" s="272" t="s">
        <v>600</v>
      </c>
    </row>
    <row r="79" spans="1:4" x14ac:dyDescent="0.4">
      <c r="A79" s="216">
        <v>78</v>
      </c>
      <c r="B79" s="161" t="s">
        <v>18</v>
      </c>
      <c r="D79" s="272" t="s">
        <v>601</v>
      </c>
    </row>
    <row r="80" spans="1:4" x14ac:dyDescent="0.4">
      <c r="A80" s="216">
        <v>79</v>
      </c>
      <c r="B80" s="161" t="s">
        <v>479</v>
      </c>
      <c r="D80" s="272" t="s">
        <v>567</v>
      </c>
    </row>
    <row r="81" spans="1:4" ht="164.1" thickBot="1" x14ac:dyDescent="0.45">
      <c r="A81" s="216">
        <v>80</v>
      </c>
      <c r="B81" s="171" t="s">
        <v>821</v>
      </c>
      <c r="D81" s="272" t="s">
        <v>602</v>
      </c>
    </row>
    <row r="82" spans="1:4" ht="12.6" thickBot="1" x14ac:dyDescent="0.45">
      <c r="A82" s="216">
        <v>81</v>
      </c>
      <c r="B82" s="169" t="s">
        <v>15</v>
      </c>
      <c r="D82" s="272" t="s">
        <v>603</v>
      </c>
    </row>
    <row r="83" spans="1:4" x14ac:dyDescent="0.4">
      <c r="A83" s="216">
        <v>82</v>
      </c>
      <c r="B83" s="160" t="s">
        <v>19</v>
      </c>
      <c r="D83" s="272" t="s">
        <v>604</v>
      </c>
    </row>
    <row r="84" spans="1:4" x14ac:dyDescent="0.4">
      <c r="A84" s="216">
        <v>83</v>
      </c>
      <c r="B84" s="161" t="s">
        <v>88</v>
      </c>
      <c r="D84" s="272" t="s">
        <v>605</v>
      </c>
    </row>
    <row r="85" spans="1:4" ht="37.799999999999997" x14ac:dyDescent="0.4">
      <c r="A85" s="216">
        <v>84</v>
      </c>
      <c r="B85" s="171" t="s">
        <v>449</v>
      </c>
      <c r="D85" s="272" t="s">
        <v>606</v>
      </c>
    </row>
    <row r="86" spans="1:4" x14ac:dyDescent="0.4">
      <c r="A86" s="216">
        <v>85</v>
      </c>
      <c r="B86" s="161" t="s">
        <v>480</v>
      </c>
      <c r="D86" s="272" t="s">
        <v>607</v>
      </c>
    </row>
    <row r="87" spans="1:4" ht="37.799999999999997" x14ac:dyDescent="0.4">
      <c r="A87" s="216">
        <v>86</v>
      </c>
      <c r="B87" s="171" t="s">
        <v>448</v>
      </c>
      <c r="D87" s="272" t="s">
        <v>608</v>
      </c>
    </row>
    <row r="88" spans="1:4" ht="14.7" x14ac:dyDescent="0.4">
      <c r="A88" s="216">
        <v>87</v>
      </c>
      <c r="B88" s="341" t="s">
        <v>806</v>
      </c>
      <c r="D88" s="272" t="s">
        <v>609</v>
      </c>
    </row>
    <row r="89" spans="1:4" x14ac:dyDescent="0.4">
      <c r="A89" s="216">
        <v>88</v>
      </c>
      <c r="B89" s="161" t="s">
        <v>830</v>
      </c>
      <c r="D89" s="272" t="s">
        <v>610</v>
      </c>
    </row>
    <row r="90" spans="1:4" ht="50.4" x14ac:dyDescent="0.4">
      <c r="A90" s="216">
        <v>89</v>
      </c>
      <c r="B90" s="342" t="s">
        <v>807</v>
      </c>
      <c r="D90" s="339" t="s">
        <v>611</v>
      </c>
    </row>
    <row r="91" spans="1:4" x14ac:dyDescent="0.4">
      <c r="A91" s="216">
        <v>90</v>
      </c>
      <c r="B91" s="161" t="s">
        <v>68</v>
      </c>
      <c r="D91" s="272" t="s">
        <v>612</v>
      </c>
    </row>
    <row r="92" spans="1:4" ht="66.75" customHeight="1" x14ac:dyDescent="0.4">
      <c r="A92" s="216">
        <v>91</v>
      </c>
      <c r="B92" s="98" t="s">
        <v>809</v>
      </c>
      <c r="D92" s="339" t="s">
        <v>613</v>
      </c>
    </row>
    <row r="93" spans="1:4" x14ac:dyDescent="0.4">
      <c r="A93" s="216">
        <v>92</v>
      </c>
      <c r="B93" s="161" t="s">
        <v>20</v>
      </c>
      <c r="D93" s="272" t="s">
        <v>614</v>
      </c>
    </row>
    <row r="94" spans="1:4" ht="25.2" x14ac:dyDescent="0.4">
      <c r="A94" s="216">
        <v>93</v>
      </c>
      <c r="B94" s="98" t="s">
        <v>483</v>
      </c>
      <c r="D94" s="339" t="s">
        <v>615</v>
      </c>
    </row>
    <row r="95" spans="1:4" x14ac:dyDescent="0.4">
      <c r="A95" s="216">
        <v>94</v>
      </c>
      <c r="B95" s="161" t="s">
        <v>481</v>
      </c>
      <c r="D95" s="230" t="s">
        <v>518</v>
      </c>
    </row>
    <row r="96" spans="1:4" ht="63" x14ac:dyDescent="0.4">
      <c r="A96" s="216">
        <v>95</v>
      </c>
      <c r="B96" s="171" t="s">
        <v>808</v>
      </c>
      <c r="D96" s="230" t="s">
        <v>517</v>
      </c>
    </row>
    <row r="97" spans="1:4" ht="12.6" thickBot="1" x14ac:dyDescent="0.45">
      <c r="A97" s="216">
        <v>96</v>
      </c>
      <c r="B97" s="162" t="s">
        <v>482</v>
      </c>
      <c r="D97" s="272" t="s">
        <v>568</v>
      </c>
    </row>
    <row r="98" spans="1:4" ht="59.05" customHeight="1" thickBot="1" x14ac:dyDescent="0.45">
      <c r="A98" s="216">
        <v>97</v>
      </c>
      <c r="B98" s="170" t="s">
        <v>810</v>
      </c>
      <c r="D98" s="272" t="s">
        <v>592</v>
      </c>
    </row>
    <row r="99" spans="1:4" ht="12.6" thickBot="1" x14ac:dyDescent="0.45">
      <c r="A99" s="216">
        <v>98</v>
      </c>
      <c r="B99" s="163" t="s">
        <v>16</v>
      </c>
      <c r="D99" s="272" t="s">
        <v>616</v>
      </c>
    </row>
    <row r="100" spans="1:4" x14ac:dyDescent="0.4">
      <c r="A100" s="216">
        <v>99</v>
      </c>
      <c r="B100" s="160" t="s">
        <v>486</v>
      </c>
      <c r="D100" s="272" t="s">
        <v>617</v>
      </c>
    </row>
    <row r="101" spans="1:4" ht="63.3" thickBot="1" x14ac:dyDescent="0.45">
      <c r="A101" s="216">
        <v>100</v>
      </c>
      <c r="B101" s="98" t="s">
        <v>822</v>
      </c>
      <c r="D101" s="339" t="s">
        <v>569</v>
      </c>
    </row>
    <row r="102" spans="1:4" x14ac:dyDescent="0.4">
      <c r="A102" s="216">
        <v>101</v>
      </c>
      <c r="B102" s="160" t="s">
        <v>487</v>
      </c>
      <c r="D102" s="230" t="s">
        <v>519</v>
      </c>
    </row>
    <row r="103" spans="1:4" ht="163" customHeight="1" x14ac:dyDescent="0.4">
      <c r="A103" s="216">
        <v>102</v>
      </c>
      <c r="B103" s="171" t="s">
        <v>831</v>
      </c>
      <c r="D103" s="230" t="s">
        <v>519</v>
      </c>
    </row>
    <row r="104" spans="1:4" ht="34.75" customHeight="1" x14ac:dyDescent="0.4">
      <c r="A104" s="216">
        <v>103</v>
      </c>
      <c r="B104" s="371" t="s">
        <v>832</v>
      </c>
      <c r="D104" s="230"/>
    </row>
    <row r="105" spans="1:4" x14ac:dyDescent="0.4">
      <c r="A105" s="216">
        <v>104</v>
      </c>
      <c r="B105" s="161" t="s">
        <v>81</v>
      </c>
      <c r="D105" s="272" t="s">
        <v>618</v>
      </c>
    </row>
    <row r="106" spans="1:4" ht="25.2" x14ac:dyDescent="0.4">
      <c r="A106" s="216">
        <v>105</v>
      </c>
      <c r="B106" s="98" t="s">
        <v>805</v>
      </c>
      <c r="D106" s="339" t="s">
        <v>619</v>
      </c>
    </row>
    <row r="107" spans="1:4" x14ac:dyDescent="0.4">
      <c r="A107" s="216">
        <v>106</v>
      </c>
      <c r="B107" s="161" t="s">
        <v>82</v>
      </c>
      <c r="D107" s="272" t="s">
        <v>620</v>
      </c>
    </row>
    <row r="108" spans="1:4" x14ac:dyDescent="0.4">
      <c r="A108" s="216">
        <v>107</v>
      </c>
      <c r="B108" s="202" t="s">
        <v>484</v>
      </c>
      <c r="D108" s="339" t="s">
        <v>621</v>
      </c>
    </row>
    <row r="109" spans="1:4" ht="25.2" x14ac:dyDescent="0.4">
      <c r="A109" s="216">
        <v>108</v>
      </c>
      <c r="B109" s="170" t="s">
        <v>489</v>
      </c>
      <c r="D109" s="272" t="s">
        <v>622</v>
      </c>
    </row>
    <row r="110" spans="1:4" ht="24.6" x14ac:dyDescent="0.4">
      <c r="A110" s="216">
        <v>109</v>
      </c>
      <c r="B110" s="202" t="s">
        <v>811</v>
      </c>
      <c r="D110" s="339" t="s">
        <v>623</v>
      </c>
    </row>
    <row r="111" spans="1:4" ht="69.75" customHeight="1" x14ac:dyDescent="0.4">
      <c r="A111" s="216">
        <v>110</v>
      </c>
      <c r="B111" s="98" t="s">
        <v>959</v>
      </c>
      <c r="D111" s="339" t="s">
        <v>570</v>
      </c>
    </row>
    <row r="112" spans="1:4" ht="24.6" x14ac:dyDescent="0.4">
      <c r="A112" s="216">
        <v>111</v>
      </c>
      <c r="B112" s="202" t="s">
        <v>485</v>
      </c>
      <c r="D112" s="339" t="s">
        <v>624</v>
      </c>
    </row>
    <row r="113" spans="1:4" ht="37.799999999999997" x14ac:dyDescent="0.4">
      <c r="A113" s="216">
        <v>112</v>
      </c>
      <c r="B113" s="98" t="s">
        <v>823</v>
      </c>
      <c r="D113" s="339" t="s">
        <v>625</v>
      </c>
    </row>
    <row r="114" spans="1:4" x14ac:dyDescent="0.4">
      <c r="A114" s="216">
        <v>113</v>
      </c>
      <c r="B114" s="202" t="s">
        <v>812</v>
      </c>
      <c r="D114" s="339" t="s">
        <v>572</v>
      </c>
    </row>
    <row r="115" spans="1:4" ht="63" x14ac:dyDescent="0.4">
      <c r="A115" s="216">
        <v>114</v>
      </c>
      <c r="B115" s="98" t="s">
        <v>833</v>
      </c>
      <c r="D115" s="339" t="s">
        <v>626</v>
      </c>
    </row>
    <row r="116" spans="1:4" ht="31.2" x14ac:dyDescent="0.4">
      <c r="A116" s="216">
        <v>115</v>
      </c>
      <c r="B116" s="351" t="s">
        <v>832</v>
      </c>
      <c r="D116" s="339"/>
    </row>
    <row r="117" spans="1:4" ht="24.9" thickBot="1" x14ac:dyDescent="0.45">
      <c r="A117" s="216">
        <v>116</v>
      </c>
      <c r="B117" s="162" t="s">
        <v>488</v>
      </c>
      <c r="D117" s="272" t="s">
        <v>571</v>
      </c>
    </row>
    <row r="118" spans="1:4" s="135" customFormat="1" ht="38.1" thickBot="1" x14ac:dyDescent="0.45">
      <c r="A118" s="216">
        <v>117</v>
      </c>
      <c r="B118" s="319" t="s">
        <v>824</v>
      </c>
      <c r="D118" s="272" t="s">
        <v>627</v>
      </c>
    </row>
    <row r="119" spans="1:4" ht="12.6" thickBot="1" x14ac:dyDescent="0.45">
      <c r="A119" s="216">
        <v>118</v>
      </c>
      <c r="B119" s="203" t="s">
        <v>490</v>
      </c>
      <c r="D119" s="339" t="s">
        <v>628</v>
      </c>
    </row>
    <row r="120" spans="1:4" ht="37.799999999999997" x14ac:dyDescent="0.4">
      <c r="A120" s="216">
        <v>119</v>
      </c>
      <c r="B120" s="171" t="s">
        <v>450</v>
      </c>
      <c r="D120" s="272" t="s">
        <v>629</v>
      </c>
    </row>
    <row r="121" spans="1:4" x14ac:dyDescent="0.4">
      <c r="A121" s="216">
        <v>120</v>
      </c>
      <c r="B121" s="173" t="s">
        <v>61</v>
      </c>
      <c r="D121" s="272" t="s">
        <v>630</v>
      </c>
    </row>
    <row r="122" spans="1:4" x14ac:dyDescent="0.4">
      <c r="A122" s="216">
        <v>121</v>
      </c>
      <c r="B122" s="174" t="s">
        <v>0</v>
      </c>
      <c r="D122" s="272" t="s">
        <v>631</v>
      </c>
    </row>
    <row r="123" spans="1:4" ht="12.6" x14ac:dyDescent="0.4">
      <c r="A123" s="216">
        <v>122</v>
      </c>
      <c r="B123" s="171" t="s">
        <v>784</v>
      </c>
      <c r="D123" s="272" t="s">
        <v>632</v>
      </c>
    </row>
    <row r="124" spans="1:4" x14ac:dyDescent="0.4">
      <c r="A124" s="216">
        <v>123</v>
      </c>
      <c r="B124" s="161" t="s">
        <v>21</v>
      </c>
      <c r="D124" s="272" t="s">
        <v>633</v>
      </c>
    </row>
    <row r="125" spans="1:4" x14ac:dyDescent="0.4">
      <c r="A125" s="216">
        <v>124</v>
      </c>
      <c r="B125" s="161" t="s">
        <v>134</v>
      </c>
      <c r="D125" s="272" t="s">
        <v>573</v>
      </c>
    </row>
    <row r="126" spans="1:4" ht="88.2" x14ac:dyDescent="0.4">
      <c r="A126" s="216">
        <v>125</v>
      </c>
      <c r="B126" s="271" t="s">
        <v>825</v>
      </c>
      <c r="D126" s="339" t="s">
        <v>634</v>
      </c>
    </row>
    <row r="127" spans="1:4" x14ac:dyDescent="0.4">
      <c r="A127" s="216">
        <v>126</v>
      </c>
      <c r="B127" s="204" t="s">
        <v>365</v>
      </c>
      <c r="D127" s="339" t="s">
        <v>635</v>
      </c>
    </row>
    <row r="128" spans="1:4" s="135" customFormat="1" ht="24.6" x14ac:dyDescent="0.4">
      <c r="A128" s="216">
        <v>127</v>
      </c>
      <c r="B128" s="205" t="s">
        <v>827</v>
      </c>
      <c r="D128" s="339" t="s">
        <v>636</v>
      </c>
    </row>
    <row r="129" spans="1:4" ht="25.2" x14ac:dyDescent="0.4">
      <c r="A129" s="216">
        <v>128</v>
      </c>
      <c r="B129" s="171" t="s">
        <v>785</v>
      </c>
      <c r="D129" s="272" t="s">
        <v>637</v>
      </c>
    </row>
    <row r="130" spans="1:4" x14ac:dyDescent="0.4">
      <c r="A130" s="216">
        <v>129</v>
      </c>
      <c r="B130" s="174" t="s">
        <v>379</v>
      </c>
      <c r="D130" s="272" t="s">
        <v>772</v>
      </c>
    </row>
    <row r="131" spans="1:4" ht="36.9" x14ac:dyDescent="0.4">
      <c r="A131" s="216">
        <v>130</v>
      </c>
      <c r="B131" s="142" t="s">
        <v>828</v>
      </c>
      <c r="D131" s="339" t="s">
        <v>638</v>
      </c>
    </row>
    <row r="132" spans="1:4" ht="36.9" x14ac:dyDescent="0.4">
      <c r="A132" s="216">
        <v>131</v>
      </c>
      <c r="B132" s="142" t="s">
        <v>814</v>
      </c>
      <c r="D132" s="339" t="s">
        <v>639</v>
      </c>
    </row>
    <row r="133" spans="1:4" ht="24.6" x14ac:dyDescent="0.4">
      <c r="A133" s="216">
        <v>132</v>
      </c>
      <c r="B133" s="142" t="s">
        <v>813</v>
      </c>
      <c r="D133" s="339" t="s">
        <v>640</v>
      </c>
    </row>
    <row r="134" spans="1:4" s="135" customFormat="1" ht="12.6" x14ac:dyDescent="0.4">
      <c r="A134" s="216">
        <v>133</v>
      </c>
      <c r="B134" s="319" t="s">
        <v>786</v>
      </c>
      <c r="D134" s="272" t="s">
        <v>641</v>
      </c>
    </row>
    <row r="135" spans="1:4" ht="24.6" x14ac:dyDescent="0.4">
      <c r="A135" s="216">
        <v>134</v>
      </c>
      <c r="B135" s="142" t="s">
        <v>815</v>
      </c>
      <c r="D135" s="339" t="s">
        <v>574</v>
      </c>
    </row>
    <row r="136" spans="1:4" ht="100.5" customHeight="1" x14ac:dyDescent="0.4">
      <c r="A136" s="216">
        <v>135</v>
      </c>
      <c r="B136" s="319" t="s">
        <v>956</v>
      </c>
      <c r="D136" s="339" t="s">
        <v>643</v>
      </c>
    </row>
    <row r="137" spans="1:4" ht="45.75" customHeight="1" x14ac:dyDescent="0.4">
      <c r="A137" s="216">
        <v>136</v>
      </c>
      <c r="B137" s="142" t="s">
        <v>829</v>
      </c>
      <c r="D137" s="339" t="s">
        <v>642</v>
      </c>
    </row>
    <row r="138" spans="1:4" ht="63" x14ac:dyDescent="0.4">
      <c r="A138" s="216">
        <v>137</v>
      </c>
      <c r="B138" s="319" t="s">
        <v>787</v>
      </c>
      <c r="D138" s="339" t="s">
        <v>644</v>
      </c>
    </row>
    <row r="139" spans="1:4" ht="24.6" x14ac:dyDescent="0.4">
      <c r="A139" s="216">
        <v>138</v>
      </c>
      <c r="B139" s="142" t="s">
        <v>512</v>
      </c>
      <c r="D139" s="339" t="s">
        <v>645</v>
      </c>
    </row>
    <row r="140" spans="1:4" ht="75.599999999999994" x14ac:dyDescent="0.4">
      <c r="A140" s="216">
        <v>139</v>
      </c>
      <c r="B140" s="319" t="s">
        <v>513</v>
      </c>
      <c r="D140" s="339" t="s">
        <v>646</v>
      </c>
    </row>
    <row r="141" spans="1:4" ht="24.6" x14ac:dyDescent="0.4">
      <c r="A141" s="216">
        <v>140</v>
      </c>
      <c r="B141" s="142" t="s">
        <v>816</v>
      </c>
      <c r="D141" s="339" t="s">
        <v>647</v>
      </c>
    </row>
    <row r="142" spans="1:4" ht="25.2" x14ac:dyDescent="0.4">
      <c r="A142" s="216">
        <v>141</v>
      </c>
      <c r="B142" s="171" t="s">
        <v>788</v>
      </c>
      <c r="D142" s="272" t="s">
        <v>648</v>
      </c>
    </row>
    <row r="143" spans="1:4" ht="24.6" x14ac:dyDescent="0.4">
      <c r="A143" s="216">
        <v>142</v>
      </c>
      <c r="B143" s="142" t="s">
        <v>817</v>
      </c>
      <c r="D143" s="339" t="s">
        <v>649</v>
      </c>
    </row>
    <row r="144" spans="1:4" ht="12.6" x14ac:dyDescent="0.4">
      <c r="A144" s="216">
        <v>143</v>
      </c>
      <c r="B144" s="171" t="s">
        <v>789</v>
      </c>
      <c r="D144" s="272" t="s">
        <v>650</v>
      </c>
    </row>
    <row r="145" spans="1:4" x14ac:dyDescent="0.4">
      <c r="A145" s="216">
        <v>144</v>
      </c>
      <c r="B145" s="161" t="s">
        <v>818</v>
      </c>
      <c r="D145" s="272" t="s">
        <v>651</v>
      </c>
    </row>
    <row r="146" spans="1:4" x14ac:dyDescent="0.4">
      <c r="A146" s="216">
        <v>145</v>
      </c>
      <c r="B146" s="161" t="s">
        <v>135</v>
      </c>
      <c r="D146" s="272" t="s">
        <v>652</v>
      </c>
    </row>
    <row r="147" spans="1:4" ht="24.9" thickBot="1" x14ac:dyDescent="0.45">
      <c r="A147" s="216">
        <v>146</v>
      </c>
      <c r="B147" s="162" t="s">
        <v>83</v>
      </c>
      <c r="D147" s="272" t="s">
        <v>653</v>
      </c>
    </row>
    <row r="148" spans="1:4" ht="63.3" thickBot="1" x14ac:dyDescent="0.45">
      <c r="A148" s="216">
        <v>147</v>
      </c>
      <c r="B148" s="171" t="s">
        <v>790</v>
      </c>
      <c r="D148" s="272" t="s">
        <v>654</v>
      </c>
    </row>
    <row r="149" spans="1:4" ht="12.6" thickBot="1" x14ac:dyDescent="0.45">
      <c r="A149" s="216">
        <v>148</v>
      </c>
      <c r="B149" s="169" t="s">
        <v>94</v>
      </c>
      <c r="D149" s="272" t="s">
        <v>655</v>
      </c>
    </row>
    <row r="150" spans="1:4" x14ac:dyDescent="0.4">
      <c r="A150" s="216">
        <v>149</v>
      </c>
      <c r="B150" s="173" t="s">
        <v>1</v>
      </c>
      <c r="D150" s="272" t="s">
        <v>656</v>
      </c>
    </row>
    <row r="151" spans="1:4" ht="50.4" x14ac:dyDescent="0.4">
      <c r="A151" s="216">
        <v>150</v>
      </c>
      <c r="B151" s="171" t="s">
        <v>791</v>
      </c>
      <c r="D151" s="272" t="s">
        <v>657</v>
      </c>
    </row>
    <row r="152" spans="1:4" x14ac:dyDescent="0.4">
      <c r="A152" s="216">
        <v>151</v>
      </c>
      <c r="B152" s="161" t="s">
        <v>22</v>
      </c>
      <c r="D152" s="272" t="s">
        <v>658</v>
      </c>
    </row>
    <row r="153" spans="1:4" x14ac:dyDescent="0.4">
      <c r="A153" s="216">
        <v>152</v>
      </c>
      <c r="B153" s="161" t="s">
        <v>23</v>
      </c>
      <c r="D153" s="272" t="s">
        <v>659</v>
      </c>
    </row>
    <row r="154" spans="1:4" ht="12.6" x14ac:dyDescent="0.4">
      <c r="A154" s="216">
        <v>153</v>
      </c>
      <c r="B154" s="171" t="s">
        <v>451</v>
      </c>
      <c r="D154" s="272" t="s">
        <v>660</v>
      </c>
    </row>
    <row r="155" spans="1:4" x14ac:dyDescent="0.4">
      <c r="A155" s="216">
        <v>154</v>
      </c>
      <c r="B155" s="161" t="s">
        <v>84</v>
      </c>
      <c r="D155" s="272" t="s">
        <v>661</v>
      </c>
    </row>
    <row r="156" spans="1:4" ht="50.4" x14ac:dyDescent="0.4">
      <c r="A156" s="216">
        <v>155</v>
      </c>
      <c r="B156" s="171" t="s">
        <v>792</v>
      </c>
      <c r="D156" s="272" t="s">
        <v>662</v>
      </c>
    </row>
    <row r="157" spans="1:4" x14ac:dyDescent="0.4">
      <c r="A157" s="216">
        <v>156</v>
      </c>
      <c r="B157" s="161" t="s">
        <v>24</v>
      </c>
      <c r="D157" s="272" t="s">
        <v>663</v>
      </c>
    </row>
    <row r="158" spans="1:4" x14ac:dyDescent="0.4">
      <c r="A158" s="216">
        <v>157</v>
      </c>
      <c r="B158" s="161" t="s">
        <v>69</v>
      </c>
      <c r="D158" s="272" t="s">
        <v>664</v>
      </c>
    </row>
    <row r="159" spans="1:4" ht="12.6" thickBot="1" x14ac:dyDescent="0.45">
      <c r="A159" s="216">
        <v>158</v>
      </c>
      <c r="B159" s="162" t="s">
        <v>2</v>
      </c>
      <c r="D159" s="272" t="s">
        <v>665</v>
      </c>
    </row>
    <row r="160" spans="1:4" ht="25.5" thickBot="1" x14ac:dyDescent="0.45">
      <c r="A160" s="216">
        <v>159</v>
      </c>
      <c r="B160" s="171" t="s">
        <v>461</v>
      </c>
      <c r="D160" s="272" t="s">
        <v>575</v>
      </c>
    </row>
    <row r="161" spans="1:4" x14ac:dyDescent="0.4">
      <c r="A161" s="216">
        <v>160</v>
      </c>
      <c r="B161" s="163" t="s">
        <v>143</v>
      </c>
      <c r="D161" s="272" t="s">
        <v>666</v>
      </c>
    </row>
    <row r="162" spans="1:4" ht="24.9" thickBot="1" x14ac:dyDescent="0.45">
      <c r="A162" s="216">
        <v>161</v>
      </c>
      <c r="B162" s="176" t="s">
        <v>947</v>
      </c>
      <c r="D162" s="272" t="s">
        <v>576</v>
      </c>
    </row>
    <row r="163" spans="1:4" ht="12.6" thickBot="1" x14ac:dyDescent="0.45">
      <c r="A163" s="216">
        <v>162</v>
      </c>
      <c r="B163" s="177" t="s">
        <v>3</v>
      </c>
      <c r="D163" s="272" t="s">
        <v>667</v>
      </c>
    </row>
    <row r="164" spans="1:4" ht="36.9" x14ac:dyDescent="0.4">
      <c r="A164" s="216">
        <v>163</v>
      </c>
      <c r="B164" s="178" t="s">
        <v>491</v>
      </c>
      <c r="D164" s="272" t="s">
        <v>577</v>
      </c>
    </row>
    <row r="165" spans="1:4" ht="50.4" x14ac:dyDescent="0.4">
      <c r="A165" s="216">
        <v>164</v>
      </c>
      <c r="B165" s="171" t="s">
        <v>793</v>
      </c>
      <c r="D165" s="272" t="s">
        <v>578</v>
      </c>
    </row>
    <row r="166" spans="1:4" ht="37.799999999999997" x14ac:dyDescent="0.4">
      <c r="A166" s="216">
        <v>165</v>
      </c>
      <c r="B166" s="171" t="s">
        <v>794</v>
      </c>
      <c r="D166" s="272" t="s">
        <v>579</v>
      </c>
    </row>
    <row r="167" spans="1:4" x14ac:dyDescent="0.4">
      <c r="A167" s="216">
        <v>166</v>
      </c>
      <c r="B167" s="175" t="s">
        <v>59</v>
      </c>
      <c r="D167" s="272" t="s">
        <v>668</v>
      </c>
    </row>
    <row r="168" spans="1:4" ht="49.2" x14ac:dyDescent="0.4">
      <c r="A168" s="216">
        <v>167</v>
      </c>
      <c r="B168" s="179" t="s">
        <v>492</v>
      </c>
      <c r="D168" s="272" t="s">
        <v>669</v>
      </c>
    </row>
    <row r="169" spans="1:4" ht="58.75" customHeight="1" x14ac:dyDescent="0.4">
      <c r="A169" s="216">
        <v>168</v>
      </c>
      <c r="B169" s="171" t="s">
        <v>795</v>
      </c>
      <c r="D169" s="272" t="s">
        <v>580</v>
      </c>
    </row>
    <row r="170" spans="1:4" ht="37.799999999999997" x14ac:dyDescent="0.4">
      <c r="A170" s="216">
        <v>169</v>
      </c>
      <c r="B170" s="170" t="s">
        <v>796</v>
      </c>
      <c r="D170" s="272" t="s">
        <v>670</v>
      </c>
    </row>
    <row r="171" spans="1:4" x14ac:dyDescent="0.4">
      <c r="A171" s="216">
        <v>170</v>
      </c>
      <c r="B171" s="180" t="s">
        <v>60</v>
      </c>
      <c r="D171" s="272" t="s">
        <v>671</v>
      </c>
    </row>
    <row r="172" spans="1:4" ht="100.8" x14ac:dyDescent="0.4">
      <c r="A172" s="216">
        <v>171</v>
      </c>
      <c r="B172" s="171" t="s">
        <v>797</v>
      </c>
      <c r="D172" s="272" t="s">
        <v>672</v>
      </c>
    </row>
    <row r="173" spans="1:4" ht="37.799999999999997" x14ac:dyDescent="0.4">
      <c r="A173" s="216">
        <v>172</v>
      </c>
      <c r="B173" s="171" t="s">
        <v>798</v>
      </c>
      <c r="D173" s="272" t="s">
        <v>673</v>
      </c>
    </row>
    <row r="174" spans="1:4" x14ac:dyDescent="0.4">
      <c r="A174" s="216">
        <v>173</v>
      </c>
      <c r="B174" s="175" t="s">
        <v>834</v>
      </c>
      <c r="D174" s="272" t="s">
        <v>674</v>
      </c>
    </row>
    <row r="175" spans="1:4" ht="49.2" x14ac:dyDescent="0.4">
      <c r="A175" s="353">
        <v>174</v>
      </c>
      <c r="B175" s="179" t="s">
        <v>837</v>
      </c>
      <c r="D175" s="272" t="s">
        <v>675</v>
      </c>
    </row>
    <row r="176" spans="1:4" ht="109.5" customHeight="1" thickBot="1" x14ac:dyDescent="0.45">
      <c r="A176" s="353">
        <v>175</v>
      </c>
      <c r="B176" s="137" t="s">
        <v>804</v>
      </c>
      <c r="D176" s="339" t="s">
        <v>676</v>
      </c>
    </row>
    <row r="177" spans="1:4" x14ac:dyDescent="0.4">
      <c r="A177" s="353">
        <v>176</v>
      </c>
      <c r="B177" s="354" t="s">
        <v>836</v>
      </c>
      <c r="D177" s="272"/>
    </row>
    <row r="178" spans="1:4" x14ac:dyDescent="0.4">
      <c r="A178" s="353">
        <v>177</v>
      </c>
      <c r="B178" s="355" t="s">
        <v>303</v>
      </c>
      <c r="D178" s="272" t="s">
        <v>677</v>
      </c>
    </row>
    <row r="179" spans="1:4" x14ac:dyDescent="0.4">
      <c r="A179" s="353">
        <v>178</v>
      </c>
      <c r="B179" s="355" t="s">
        <v>299</v>
      </c>
      <c r="D179" s="272" t="s">
        <v>678</v>
      </c>
    </row>
    <row r="180" spans="1:4" x14ac:dyDescent="0.4">
      <c r="A180" s="216">
        <v>179</v>
      </c>
      <c r="B180" s="355" t="s">
        <v>300</v>
      </c>
      <c r="D180" s="272" t="s">
        <v>679</v>
      </c>
    </row>
    <row r="181" spans="1:4" x14ac:dyDescent="0.4">
      <c r="A181" s="216">
        <v>180</v>
      </c>
      <c r="B181" s="355" t="s">
        <v>301</v>
      </c>
      <c r="D181" s="272" t="s">
        <v>680</v>
      </c>
    </row>
    <row r="182" spans="1:4" x14ac:dyDescent="0.4">
      <c r="A182" s="216">
        <v>181</v>
      </c>
      <c r="B182" s="355" t="s">
        <v>302</v>
      </c>
      <c r="D182" s="272" t="s">
        <v>681</v>
      </c>
    </row>
    <row r="183" spans="1:4" ht="12.6" thickBot="1" x14ac:dyDescent="0.45">
      <c r="A183" s="216">
        <v>182</v>
      </c>
      <c r="B183" s="356"/>
      <c r="D183" s="352" t="s">
        <v>835</v>
      </c>
    </row>
    <row r="184" spans="1:4" ht="12.9" thickBot="1" x14ac:dyDescent="0.45">
      <c r="A184" s="216">
        <v>183</v>
      </c>
      <c r="B184" s="171" t="s">
        <v>799</v>
      </c>
      <c r="D184" s="272" t="s">
        <v>682</v>
      </c>
    </row>
    <row r="185" spans="1:4" ht="12.6" thickBot="1" x14ac:dyDescent="0.45">
      <c r="A185" s="216">
        <v>184</v>
      </c>
      <c r="B185" s="169" t="s">
        <v>70</v>
      </c>
      <c r="D185" s="272" t="s">
        <v>683</v>
      </c>
    </row>
    <row r="186" spans="1:4" x14ac:dyDescent="0.4">
      <c r="A186" s="216">
        <v>185</v>
      </c>
      <c r="B186" s="160" t="s">
        <v>493</v>
      </c>
      <c r="D186" s="272" t="s">
        <v>684</v>
      </c>
    </row>
    <row r="187" spans="1:4" x14ac:dyDescent="0.4">
      <c r="A187" s="216">
        <v>186</v>
      </c>
      <c r="B187" s="172" t="s">
        <v>452</v>
      </c>
      <c r="D187" s="272" t="s">
        <v>685</v>
      </c>
    </row>
    <row r="188" spans="1:4" x14ac:dyDescent="0.4">
      <c r="A188" s="216">
        <v>187</v>
      </c>
      <c r="B188" s="161" t="s">
        <v>494</v>
      </c>
      <c r="D188" s="272" t="s">
        <v>686</v>
      </c>
    </row>
    <row r="189" spans="1:4" x14ac:dyDescent="0.4">
      <c r="A189" s="216">
        <v>188</v>
      </c>
      <c r="B189" s="161" t="s">
        <v>495</v>
      </c>
      <c r="D189" s="272" t="s">
        <v>687</v>
      </c>
    </row>
    <row r="190" spans="1:4" x14ac:dyDescent="0.4">
      <c r="A190" s="216">
        <v>189</v>
      </c>
      <c r="B190" s="161" t="s">
        <v>144</v>
      </c>
      <c r="D190" s="272" t="s">
        <v>688</v>
      </c>
    </row>
    <row r="191" spans="1:4" ht="12.6" thickBot="1" x14ac:dyDescent="0.45">
      <c r="A191" s="216">
        <v>190</v>
      </c>
      <c r="B191" s="162" t="s">
        <v>145</v>
      </c>
      <c r="D191" s="272" t="s">
        <v>689</v>
      </c>
    </row>
    <row r="192" spans="1:4" ht="12.6" x14ac:dyDescent="0.4">
      <c r="A192" s="216">
        <v>191</v>
      </c>
      <c r="B192" s="171" t="s">
        <v>453</v>
      </c>
      <c r="D192" s="272" t="s">
        <v>690</v>
      </c>
    </row>
    <row r="193" spans="1:4" x14ac:dyDescent="0.4">
      <c r="A193" s="216">
        <v>192</v>
      </c>
      <c r="B193" s="161" t="s">
        <v>89</v>
      </c>
      <c r="D193" s="272" t="s">
        <v>691</v>
      </c>
    </row>
    <row r="194" spans="1:4" ht="75.599999999999994" x14ac:dyDescent="0.4">
      <c r="A194" s="216">
        <v>193</v>
      </c>
      <c r="B194" s="171" t="s">
        <v>800</v>
      </c>
      <c r="D194" s="272" t="s">
        <v>692</v>
      </c>
    </row>
    <row r="195" spans="1:4" ht="12.6" thickBot="1" x14ac:dyDescent="0.45">
      <c r="A195" s="216">
        <v>194</v>
      </c>
      <c r="B195" s="162" t="s">
        <v>90</v>
      </c>
      <c r="D195" s="272" t="s">
        <v>581</v>
      </c>
    </row>
    <row r="196" spans="1:4" ht="12.9" thickBot="1" x14ac:dyDescent="0.45">
      <c r="A196" s="216">
        <v>195</v>
      </c>
      <c r="B196" s="171" t="s">
        <v>454</v>
      </c>
      <c r="D196" s="272" t="s">
        <v>693</v>
      </c>
    </row>
    <row r="197" spans="1:4" x14ac:dyDescent="0.4">
      <c r="A197" s="216">
        <v>196</v>
      </c>
      <c r="B197" s="160" t="s">
        <v>85</v>
      </c>
      <c r="D197" s="272" t="s">
        <v>694</v>
      </c>
    </row>
    <row r="198" spans="1:4" ht="12.6" x14ac:dyDescent="0.4">
      <c r="A198" s="216">
        <v>197</v>
      </c>
      <c r="B198" s="171" t="s">
        <v>455</v>
      </c>
      <c r="D198" s="272" t="s">
        <v>695</v>
      </c>
    </row>
    <row r="199" spans="1:4" x14ac:dyDescent="0.4">
      <c r="A199" s="216">
        <v>198</v>
      </c>
      <c r="B199" s="161" t="s">
        <v>93</v>
      </c>
      <c r="D199" s="272" t="s">
        <v>582</v>
      </c>
    </row>
    <row r="200" spans="1:4" ht="12.6" x14ac:dyDescent="0.4">
      <c r="A200" s="216">
        <v>199</v>
      </c>
      <c r="B200" s="171" t="s">
        <v>456</v>
      </c>
      <c r="D200" s="272" t="s">
        <v>696</v>
      </c>
    </row>
    <row r="201" spans="1:4" x14ac:dyDescent="0.4">
      <c r="A201" s="216">
        <v>200</v>
      </c>
      <c r="B201" s="161" t="s">
        <v>92</v>
      </c>
      <c r="D201" s="272" t="s">
        <v>697</v>
      </c>
    </row>
    <row r="202" spans="1:4" x14ac:dyDescent="0.4">
      <c r="A202" s="216">
        <v>201</v>
      </c>
      <c r="B202" s="161" t="s">
        <v>350</v>
      </c>
      <c r="D202" s="272" t="s">
        <v>583</v>
      </c>
    </row>
    <row r="203" spans="1:4" x14ac:dyDescent="0.4">
      <c r="A203" s="216">
        <v>202</v>
      </c>
      <c r="B203" s="202" t="s">
        <v>496</v>
      </c>
      <c r="D203" s="339" t="s">
        <v>698</v>
      </c>
    </row>
    <row r="204" spans="1:4" ht="37.799999999999997" x14ac:dyDescent="0.4">
      <c r="A204" s="216">
        <v>203</v>
      </c>
      <c r="B204" s="98" t="s">
        <v>801</v>
      </c>
      <c r="D204" s="339" t="s">
        <v>699</v>
      </c>
    </row>
    <row r="205" spans="1:4" ht="12.6" thickBot="1" x14ac:dyDescent="0.45">
      <c r="A205" s="216">
        <v>204</v>
      </c>
      <c r="B205" s="162" t="s">
        <v>91</v>
      </c>
      <c r="D205" s="272" t="s">
        <v>700</v>
      </c>
    </row>
    <row r="206" spans="1:4" ht="12.6" x14ac:dyDescent="0.4">
      <c r="A206" s="216">
        <v>205</v>
      </c>
      <c r="B206" s="171" t="s">
        <v>802</v>
      </c>
      <c r="D206" s="272" t="s">
        <v>701</v>
      </c>
    </row>
    <row r="207" spans="1:4" x14ac:dyDescent="0.4">
      <c r="A207" s="216">
        <v>206</v>
      </c>
      <c r="B207" s="156" t="s">
        <v>63</v>
      </c>
      <c r="D207" s="135" t="s">
        <v>584</v>
      </c>
    </row>
    <row r="208" spans="1:4" ht="24.6" x14ac:dyDescent="0.4">
      <c r="A208" s="216">
        <v>207</v>
      </c>
      <c r="B208" s="156" t="s">
        <v>5</v>
      </c>
      <c r="D208" s="135" t="s">
        <v>420</v>
      </c>
    </row>
    <row r="209" spans="1:4" ht="24.6" x14ac:dyDescent="0.4">
      <c r="A209" s="216">
        <v>208</v>
      </c>
      <c r="B209" s="156" t="s">
        <v>6</v>
      </c>
      <c r="D209" s="272" t="s">
        <v>702</v>
      </c>
    </row>
    <row r="210" spans="1:4" x14ac:dyDescent="0.4">
      <c r="A210" s="216">
        <v>209</v>
      </c>
      <c r="B210" s="156" t="s">
        <v>71</v>
      </c>
      <c r="D210" s="272" t="s">
        <v>703</v>
      </c>
    </row>
    <row r="211" spans="1:4" s="135" customFormat="1" ht="12.6" thickBot="1" x14ac:dyDescent="0.45">
      <c r="A211" s="216">
        <v>210</v>
      </c>
      <c r="B211" s="320" t="s">
        <v>380</v>
      </c>
      <c r="D211" s="272" t="s">
        <v>704</v>
      </c>
    </row>
    <row r="212" spans="1:4" x14ac:dyDescent="0.4">
      <c r="A212" s="216">
        <v>211</v>
      </c>
      <c r="B212" s="181" t="s">
        <v>158</v>
      </c>
      <c r="D212" s="272" t="s">
        <v>437</v>
      </c>
    </row>
    <row r="213" spans="1:4" ht="63" x14ac:dyDescent="0.4">
      <c r="A213" s="216">
        <v>212</v>
      </c>
      <c r="B213" s="171" t="s">
        <v>933</v>
      </c>
      <c r="D213" s="272" t="s">
        <v>705</v>
      </c>
    </row>
    <row r="214" spans="1:4" ht="63" x14ac:dyDescent="0.4">
      <c r="A214" s="216">
        <v>213</v>
      </c>
      <c r="B214" s="171" t="s">
        <v>362</v>
      </c>
      <c r="D214" s="272" t="s">
        <v>706</v>
      </c>
    </row>
    <row r="215" spans="1:4" x14ac:dyDescent="0.4">
      <c r="A215" s="216">
        <v>214</v>
      </c>
      <c r="B215" s="156" t="s">
        <v>97</v>
      </c>
      <c r="D215" s="135" t="s">
        <v>421</v>
      </c>
    </row>
    <row r="216" spans="1:4" ht="25.2" x14ac:dyDescent="0.4">
      <c r="A216" s="216">
        <v>215</v>
      </c>
      <c r="B216" s="171" t="s">
        <v>497</v>
      </c>
      <c r="D216" s="135" t="s">
        <v>422</v>
      </c>
    </row>
    <row r="217" spans="1:4" ht="50.4" x14ac:dyDescent="0.4">
      <c r="A217" s="216">
        <v>216</v>
      </c>
      <c r="B217" s="171" t="s">
        <v>932</v>
      </c>
      <c r="D217" s="272" t="s">
        <v>707</v>
      </c>
    </row>
    <row r="218" spans="1:4" ht="50.4" x14ac:dyDescent="0.4">
      <c r="A218" s="216">
        <v>217</v>
      </c>
      <c r="B218" s="171" t="s">
        <v>361</v>
      </c>
      <c r="D218" s="272" t="s">
        <v>708</v>
      </c>
    </row>
    <row r="219" spans="1:4" ht="24.6" x14ac:dyDescent="0.4">
      <c r="A219" s="216">
        <v>218</v>
      </c>
      <c r="B219" s="156" t="s">
        <v>98</v>
      </c>
      <c r="D219" s="135" t="s">
        <v>423</v>
      </c>
    </row>
    <row r="220" spans="1:4" ht="37.799999999999997" x14ac:dyDescent="0.4">
      <c r="A220" s="216">
        <v>219</v>
      </c>
      <c r="B220" s="171" t="s">
        <v>934</v>
      </c>
      <c r="D220" s="272" t="s">
        <v>709</v>
      </c>
    </row>
    <row r="221" spans="1:4" ht="50.4" x14ac:dyDescent="0.4">
      <c r="A221" s="216">
        <v>220</v>
      </c>
      <c r="B221" s="171" t="s">
        <v>360</v>
      </c>
      <c r="D221" s="272" t="s">
        <v>710</v>
      </c>
    </row>
    <row r="222" spans="1:4" x14ac:dyDescent="0.4">
      <c r="A222" s="216">
        <v>221</v>
      </c>
      <c r="B222" s="156" t="s">
        <v>100</v>
      </c>
      <c r="D222" s="135" t="s">
        <v>424</v>
      </c>
    </row>
    <row r="223" spans="1:4" ht="88.2" x14ac:dyDescent="0.4">
      <c r="A223" s="216">
        <v>222</v>
      </c>
      <c r="B223" s="171" t="s">
        <v>935</v>
      </c>
      <c r="D223" s="272" t="s">
        <v>711</v>
      </c>
    </row>
    <row r="224" spans="1:4" ht="35.1" x14ac:dyDescent="0.4">
      <c r="A224" s="216">
        <v>223</v>
      </c>
      <c r="B224" s="156" t="s">
        <v>7</v>
      </c>
      <c r="D224" s="135" t="s">
        <v>425</v>
      </c>
    </row>
    <row r="225" spans="1:4" ht="75.599999999999994" x14ac:dyDescent="0.4">
      <c r="A225" s="216">
        <v>224</v>
      </c>
      <c r="B225" s="171" t="s">
        <v>936</v>
      </c>
      <c r="D225" s="272" t="s">
        <v>712</v>
      </c>
    </row>
    <row r="226" spans="1:4" ht="12.6" thickBot="1" x14ac:dyDescent="0.45">
      <c r="A226" s="216">
        <v>225</v>
      </c>
      <c r="B226" s="156" t="s">
        <v>127</v>
      </c>
      <c r="D226" s="135" t="s">
        <v>426</v>
      </c>
    </row>
    <row r="227" spans="1:4" x14ac:dyDescent="0.4">
      <c r="A227" s="216">
        <v>226</v>
      </c>
      <c r="B227" s="182" t="s">
        <v>75</v>
      </c>
      <c r="D227" s="272" t="s">
        <v>713</v>
      </c>
    </row>
    <row r="228" spans="1:4" ht="25.2" x14ac:dyDescent="0.4">
      <c r="A228" s="216">
        <v>227</v>
      </c>
      <c r="B228" s="171" t="s">
        <v>520</v>
      </c>
      <c r="D228" s="272" t="s">
        <v>714</v>
      </c>
    </row>
    <row r="229" spans="1:4" ht="24.6" x14ac:dyDescent="0.4">
      <c r="A229" s="216">
        <v>228</v>
      </c>
      <c r="B229" s="206" t="s">
        <v>372</v>
      </c>
      <c r="D229" s="339" t="s">
        <v>715</v>
      </c>
    </row>
    <row r="230" spans="1:4" x14ac:dyDescent="0.4">
      <c r="A230" s="216">
        <v>229</v>
      </c>
      <c r="B230" s="179" t="s">
        <v>76</v>
      </c>
      <c r="D230" s="272" t="s">
        <v>716</v>
      </c>
    </row>
    <row r="231" spans="1:4" x14ac:dyDescent="0.4">
      <c r="A231" s="216">
        <v>230</v>
      </c>
      <c r="B231" s="183" t="s">
        <v>839</v>
      </c>
      <c r="D231" s="272" t="s">
        <v>717</v>
      </c>
    </row>
    <row r="232" spans="1:4" ht="12.6" thickBot="1" x14ac:dyDescent="0.45">
      <c r="A232" s="216">
        <v>231</v>
      </c>
      <c r="B232" s="184" t="s">
        <v>99</v>
      </c>
      <c r="D232" s="272" t="s">
        <v>718</v>
      </c>
    </row>
    <row r="233" spans="1:4" ht="25.2" x14ac:dyDescent="0.4">
      <c r="A233" s="216">
        <v>232</v>
      </c>
      <c r="B233" s="171" t="s">
        <v>838</v>
      </c>
      <c r="D233" s="272"/>
    </row>
    <row r="234" spans="1:4" ht="24.6" x14ac:dyDescent="0.4">
      <c r="A234" s="216">
        <v>233</v>
      </c>
      <c r="B234" s="185" t="s">
        <v>521</v>
      </c>
      <c r="D234" s="272" t="s">
        <v>719</v>
      </c>
    </row>
    <row r="235" spans="1:4" x14ac:dyDescent="0.4">
      <c r="A235" s="216">
        <v>234</v>
      </c>
      <c r="B235" s="156" t="s">
        <v>13</v>
      </c>
      <c r="D235" s="272" t="s">
        <v>720</v>
      </c>
    </row>
    <row r="236" spans="1:4" ht="24.9" thickBot="1" x14ac:dyDescent="0.45">
      <c r="A236" s="216">
        <v>235</v>
      </c>
      <c r="B236" s="186" t="s">
        <v>154</v>
      </c>
      <c r="D236" s="272" t="s">
        <v>721</v>
      </c>
    </row>
    <row r="237" spans="1:4" ht="12.6" thickBot="1" x14ac:dyDescent="0.45">
      <c r="A237" s="216">
        <v>236</v>
      </c>
      <c r="B237" s="163" t="s">
        <v>57</v>
      </c>
      <c r="D237" s="272" t="s">
        <v>722</v>
      </c>
    </row>
    <row r="238" spans="1:4" ht="73.8" x14ac:dyDescent="0.4">
      <c r="A238" s="216">
        <v>237</v>
      </c>
      <c r="B238" s="207" t="s">
        <v>954</v>
      </c>
      <c r="D238" s="230" t="s">
        <v>585</v>
      </c>
    </row>
    <row r="239" spans="1:4" x14ac:dyDescent="0.4">
      <c r="A239" s="216">
        <v>238</v>
      </c>
      <c r="B239" s="156" t="s">
        <v>58</v>
      </c>
      <c r="D239" s="272" t="s">
        <v>723</v>
      </c>
    </row>
    <row r="240" spans="1:4" ht="98.4" x14ac:dyDescent="0.4">
      <c r="A240" s="216">
        <v>239</v>
      </c>
      <c r="B240" s="208" t="s">
        <v>498</v>
      </c>
      <c r="D240" s="230" t="s">
        <v>586</v>
      </c>
    </row>
    <row r="241" spans="1:4" x14ac:dyDescent="0.4">
      <c r="A241" s="216">
        <v>240</v>
      </c>
      <c r="B241" s="187" t="s">
        <v>310</v>
      </c>
      <c r="D241" s="272" t="s">
        <v>724</v>
      </c>
    </row>
    <row r="242" spans="1:4" x14ac:dyDescent="0.4">
      <c r="A242" s="216">
        <v>241</v>
      </c>
      <c r="B242" s="209" t="s">
        <v>728</v>
      </c>
      <c r="D242" s="339" t="s">
        <v>725</v>
      </c>
    </row>
    <row r="243" spans="1:4" ht="24.6" x14ac:dyDescent="0.4">
      <c r="A243" s="216">
        <v>242</v>
      </c>
      <c r="B243" s="209" t="s">
        <v>729</v>
      </c>
      <c r="D243" s="230" t="s">
        <v>587</v>
      </c>
    </row>
    <row r="244" spans="1:4" ht="49.2" x14ac:dyDescent="0.4">
      <c r="A244" s="216">
        <v>243</v>
      </c>
      <c r="B244" s="188" t="s">
        <v>803</v>
      </c>
      <c r="D244" s="272" t="s">
        <v>726</v>
      </c>
    </row>
    <row r="245" spans="1:4" ht="98.4" x14ac:dyDescent="0.4">
      <c r="A245" s="216">
        <v>244</v>
      </c>
      <c r="B245" s="210" t="s">
        <v>499</v>
      </c>
      <c r="D245" s="339" t="s">
        <v>727</v>
      </c>
    </row>
    <row r="246" spans="1:4" ht="24.6" x14ac:dyDescent="0.4">
      <c r="A246" s="216">
        <v>245</v>
      </c>
      <c r="B246" s="187" t="s">
        <v>446</v>
      </c>
      <c r="D246" s="272" t="s">
        <v>730</v>
      </c>
    </row>
    <row r="247" spans="1:4" ht="36.9" x14ac:dyDescent="0.4">
      <c r="A247" s="216">
        <v>246</v>
      </c>
      <c r="B247" s="211" t="s">
        <v>500</v>
      </c>
      <c r="D247" s="230" t="s">
        <v>588</v>
      </c>
    </row>
    <row r="248" spans="1:4" ht="36.9" x14ac:dyDescent="0.4">
      <c r="A248" s="216">
        <v>247</v>
      </c>
      <c r="B248" s="187" t="s">
        <v>8</v>
      </c>
      <c r="D248" s="272" t="s">
        <v>731</v>
      </c>
    </row>
    <row r="249" spans="1:4" ht="49.2" x14ac:dyDescent="0.4">
      <c r="A249" s="216">
        <v>248</v>
      </c>
      <c r="B249" s="211" t="s">
        <v>958</v>
      </c>
      <c r="D249" s="230" t="s">
        <v>589</v>
      </c>
    </row>
    <row r="250" spans="1:4" x14ac:dyDescent="0.4">
      <c r="A250" s="216">
        <v>249</v>
      </c>
      <c r="B250" s="156" t="s">
        <v>14</v>
      </c>
      <c r="D250" s="272" t="s">
        <v>732</v>
      </c>
    </row>
    <row r="251" spans="1:4" ht="110.7" x14ac:dyDescent="0.4">
      <c r="A251" s="216">
        <v>250</v>
      </c>
      <c r="B251" s="212" t="s">
        <v>826</v>
      </c>
      <c r="D251" s="230" t="s">
        <v>590</v>
      </c>
    </row>
    <row r="252" spans="1:4" x14ac:dyDescent="0.4">
      <c r="A252" s="216">
        <v>251</v>
      </c>
      <c r="B252" s="156" t="s">
        <v>79</v>
      </c>
      <c r="D252" s="272" t="s">
        <v>733</v>
      </c>
    </row>
    <row r="253" spans="1:4" ht="12.6" x14ac:dyDescent="0.4">
      <c r="A253" s="216">
        <v>252</v>
      </c>
      <c r="B253" s="136" t="s">
        <v>950</v>
      </c>
      <c r="D253" s="339" t="s">
        <v>734</v>
      </c>
    </row>
    <row r="254" spans="1:4" ht="50.4" x14ac:dyDescent="0.4">
      <c r="A254" s="216">
        <v>253</v>
      </c>
      <c r="B254" s="136" t="s">
        <v>369</v>
      </c>
      <c r="D254" s="339" t="s">
        <v>735</v>
      </c>
    </row>
    <row r="255" spans="1:4" ht="37.200000000000003" thickBot="1" x14ac:dyDescent="0.45">
      <c r="A255" s="216">
        <v>254</v>
      </c>
      <c r="B255" s="189" t="s">
        <v>120</v>
      </c>
      <c r="D255" s="272" t="s">
        <v>736</v>
      </c>
    </row>
    <row r="256" spans="1:4" ht="38.1" thickBot="1" x14ac:dyDescent="0.45">
      <c r="A256" s="216">
        <v>255</v>
      </c>
      <c r="B256" s="190" t="s">
        <v>9</v>
      </c>
      <c r="D256" s="272" t="s">
        <v>737</v>
      </c>
    </row>
    <row r="257" spans="1:4" x14ac:dyDescent="0.4">
      <c r="A257" s="216">
        <v>256</v>
      </c>
      <c r="B257" s="191" t="s">
        <v>147</v>
      </c>
      <c r="D257" s="272" t="s">
        <v>738</v>
      </c>
    </row>
    <row r="258" spans="1:4" ht="37.799999999999997" x14ac:dyDescent="0.4">
      <c r="A258" s="216">
        <v>257</v>
      </c>
      <c r="B258" s="171" t="s">
        <v>840</v>
      </c>
      <c r="D258" s="272" t="s">
        <v>739</v>
      </c>
    </row>
    <row r="259" spans="1:4" ht="25.2" x14ac:dyDescent="0.4">
      <c r="A259" s="216">
        <v>258</v>
      </c>
      <c r="B259" s="171" t="s">
        <v>530</v>
      </c>
      <c r="D259" s="272" t="s">
        <v>740</v>
      </c>
    </row>
    <row r="260" spans="1:4" ht="24.6" x14ac:dyDescent="0.4">
      <c r="A260" s="216">
        <v>259</v>
      </c>
      <c r="B260" s="213" t="s">
        <v>445</v>
      </c>
      <c r="D260" s="339" t="s">
        <v>741</v>
      </c>
    </row>
    <row r="261" spans="1:4" s="135" customFormat="1" ht="24.6" x14ac:dyDescent="0.4">
      <c r="A261" s="216">
        <v>260</v>
      </c>
      <c r="B261" s="213" t="s">
        <v>501</v>
      </c>
      <c r="D261" s="339" t="s">
        <v>742</v>
      </c>
    </row>
    <row r="262" spans="1:4" ht="24.6" x14ac:dyDescent="0.4">
      <c r="A262" s="216">
        <v>261</v>
      </c>
      <c r="B262" s="213" t="s">
        <v>502</v>
      </c>
      <c r="D262" s="339" t="s">
        <v>743</v>
      </c>
    </row>
    <row r="263" spans="1:4" ht="24.6" x14ac:dyDescent="0.4">
      <c r="A263" s="216">
        <v>262</v>
      </c>
      <c r="B263" s="213" t="s">
        <v>503</v>
      </c>
      <c r="D263" s="339" t="s">
        <v>744</v>
      </c>
    </row>
    <row r="264" spans="1:4" ht="24.6" x14ac:dyDescent="0.4">
      <c r="A264" s="216">
        <v>263</v>
      </c>
      <c r="B264" s="192" t="s">
        <v>504</v>
      </c>
      <c r="C264" s="272"/>
      <c r="D264" s="272" t="s">
        <v>745</v>
      </c>
    </row>
    <row r="265" spans="1:4" ht="24.6" x14ac:dyDescent="0.4">
      <c r="A265" s="216">
        <v>264</v>
      </c>
      <c r="B265" s="192" t="s">
        <v>505</v>
      </c>
      <c r="D265" s="272" t="s">
        <v>746</v>
      </c>
    </row>
    <row r="266" spans="1:4" ht="24.6" x14ac:dyDescent="0.4">
      <c r="A266" s="216">
        <v>265</v>
      </c>
      <c r="B266" s="192" t="s">
        <v>506</v>
      </c>
      <c r="D266" s="272" t="s">
        <v>747</v>
      </c>
    </row>
    <row r="267" spans="1:4" ht="12.6" thickBot="1" x14ac:dyDescent="0.45">
      <c r="A267" s="216">
        <v>266</v>
      </c>
      <c r="B267" s="193" t="s">
        <v>156</v>
      </c>
      <c r="D267" s="272" t="s">
        <v>748</v>
      </c>
    </row>
    <row r="268" spans="1:4" ht="24.6" x14ac:dyDescent="0.4">
      <c r="A268" s="216">
        <v>267</v>
      </c>
      <c r="B268" s="191" t="s">
        <v>148</v>
      </c>
      <c r="D268" s="272" t="s">
        <v>749</v>
      </c>
    </row>
    <row r="269" spans="1:4" ht="37.799999999999997" x14ac:dyDescent="0.4">
      <c r="A269" s="216">
        <v>268</v>
      </c>
      <c r="B269" s="194" t="s">
        <v>528</v>
      </c>
      <c r="D269" s="272" t="s">
        <v>750</v>
      </c>
    </row>
    <row r="270" spans="1:4" ht="25.2" x14ac:dyDescent="0.4">
      <c r="A270" s="216">
        <v>269</v>
      </c>
      <c r="B270" s="194" t="s">
        <v>529</v>
      </c>
      <c r="D270" s="272" t="s">
        <v>751</v>
      </c>
    </row>
    <row r="271" spans="1:4" ht="36.9" x14ac:dyDescent="0.4">
      <c r="A271" s="216">
        <v>270</v>
      </c>
      <c r="B271" s="192" t="s">
        <v>65</v>
      </c>
      <c r="D271" s="272" t="s">
        <v>752</v>
      </c>
    </row>
    <row r="272" spans="1:4" ht="37.200000000000003" thickBot="1" x14ac:dyDescent="0.45">
      <c r="A272" s="216">
        <v>271</v>
      </c>
      <c r="B272" s="195" t="s">
        <v>133</v>
      </c>
      <c r="D272" s="272" t="s">
        <v>753</v>
      </c>
    </row>
    <row r="273" spans="1:4" x14ac:dyDescent="0.4">
      <c r="A273" s="216">
        <v>272</v>
      </c>
      <c r="B273" s="214" t="s">
        <v>371</v>
      </c>
      <c r="D273" s="339" t="s">
        <v>754</v>
      </c>
    </row>
    <row r="274" spans="1:4" ht="25.2" x14ac:dyDescent="0.4">
      <c r="A274" s="216">
        <v>273</v>
      </c>
      <c r="B274" s="286" t="s">
        <v>460</v>
      </c>
      <c r="D274" s="339" t="s">
        <v>755</v>
      </c>
    </row>
    <row r="275" spans="1:4" ht="24.6" x14ac:dyDescent="0.4">
      <c r="A275" s="216">
        <v>274</v>
      </c>
      <c r="B275" s="213" t="s">
        <v>524</v>
      </c>
      <c r="D275" s="339" t="s">
        <v>756</v>
      </c>
    </row>
    <row r="276" spans="1:4" x14ac:dyDescent="0.4">
      <c r="A276" s="216">
        <v>275</v>
      </c>
      <c r="B276" s="192" t="s">
        <v>525</v>
      </c>
      <c r="D276" s="272" t="s">
        <v>757</v>
      </c>
    </row>
    <row r="277" spans="1:4" x14ac:dyDescent="0.4">
      <c r="A277" s="216">
        <v>276</v>
      </c>
      <c r="B277" s="192" t="s">
        <v>526</v>
      </c>
      <c r="D277" s="272" t="s">
        <v>758</v>
      </c>
    </row>
    <row r="278" spans="1:4" ht="25.2" x14ac:dyDescent="0.4">
      <c r="A278" s="216">
        <v>277</v>
      </c>
      <c r="B278" s="286" t="s">
        <v>527</v>
      </c>
      <c r="D278" s="272" t="s">
        <v>759</v>
      </c>
    </row>
    <row r="279" spans="1:4" x14ac:dyDescent="0.4">
      <c r="A279" s="216">
        <v>278</v>
      </c>
      <c r="B279" s="196" t="s">
        <v>12</v>
      </c>
      <c r="D279" s="272" t="s">
        <v>760</v>
      </c>
    </row>
    <row r="280" spans="1:4" ht="12.6" x14ac:dyDescent="0.4">
      <c r="A280" s="216">
        <v>279</v>
      </c>
      <c r="B280" s="286" t="s">
        <v>841</v>
      </c>
      <c r="D280" s="339" t="s">
        <v>761</v>
      </c>
    </row>
    <row r="281" spans="1:4" ht="74.5" customHeight="1" x14ac:dyDescent="0.4">
      <c r="A281" s="216">
        <v>280</v>
      </c>
      <c r="B281" s="286" t="s">
        <v>955</v>
      </c>
      <c r="D281" s="339" t="s">
        <v>762</v>
      </c>
    </row>
    <row r="282" spans="1:4" ht="24.6" x14ac:dyDescent="0.4">
      <c r="A282" s="216">
        <v>281</v>
      </c>
      <c r="B282" s="213" t="s">
        <v>378</v>
      </c>
      <c r="D282" s="339" t="s">
        <v>763</v>
      </c>
    </row>
    <row r="283" spans="1:4" ht="24.6" x14ac:dyDescent="0.4">
      <c r="A283" s="216">
        <v>282</v>
      </c>
      <c r="B283" s="192" t="s">
        <v>101</v>
      </c>
      <c r="D283" s="272" t="s">
        <v>764</v>
      </c>
    </row>
    <row r="284" spans="1:4" ht="24.6" x14ac:dyDescent="0.4">
      <c r="A284" s="216">
        <v>283</v>
      </c>
      <c r="B284" s="192" t="s">
        <v>102</v>
      </c>
      <c r="D284" s="272" t="s">
        <v>765</v>
      </c>
    </row>
    <row r="285" spans="1:4" ht="12.6" thickBot="1" x14ac:dyDescent="0.45">
      <c r="A285" s="216">
        <v>284</v>
      </c>
      <c r="B285" s="195" t="s">
        <v>531</v>
      </c>
      <c r="D285" s="272" t="s">
        <v>766</v>
      </c>
    </row>
    <row r="286" spans="1:4" ht="12.6" x14ac:dyDescent="0.4">
      <c r="A286" s="216">
        <v>285</v>
      </c>
      <c r="B286" s="286" t="s">
        <v>532</v>
      </c>
      <c r="D286" s="272" t="s">
        <v>767</v>
      </c>
    </row>
    <row r="287" spans="1:4" x14ac:dyDescent="0.4">
      <c r="A287" s="216">
        <v>286</v>
      </c>
      <c r="B287" s="156" t="s">
        <v>64</v>
      </c>
      <c r="D287" s="135" t="s">
        <v>427</v>
      </c>
    </row>
    <row r="288" spans="1:4" x14ac:dyDescent="0.4">
      <c r="A288" s="216">
        <v>287</v>
      </c>
      <c r="B288" s="156" t="s">
        <v>78</v>
      </c>
      <c r="D288" s="135" t="s">
        <v>428</v>
      </c>
    </row>
    <row r="289" spans="1:4" ht="36.9" x14ac:dyDescent="0.4">
      <c r="A289" s="216">
        <v>288</v>
      </c>
      <c r="B289" s="156" t="s">
        <v>149</v>
      </c>
      <c r="D289" s="135" t="s">
        <v>429</v>
      </c>
    </row>
    <row r="290" spans="1:4" ht="50.4" x14ac:dyDescent="0.4">
      <c r="A290" s="216">
        <v>289</v>
      </c>
      <c r="B290" s="171" t="s">
        <v>507</v>
      </c>
      <c r="D290" s="272" t="s">
        <v>768</v>
      </c>
    </row>
    <row r="291" spans="1:4" ht="37.799999999999997" x14ac:dyDescent="0.4">
      <c r="A291" s="216">
        <v>290</v>
      </c>
      <c r="B291" s="171" t="s">
        <v>457</v>
      </c>
      <c r="D291" s="272" t="s">
        <v>769</v>
      </c>
    </row>
    <row r="292" spans="1:4" ht="24.6" x14ac:dyDescent="0.4">
      <c r="A292" s="216">
        <v>291</v>
      </c>
      <c r="B292" s="156" t="s">
        <v>77</v>
      </c>
      <c r="D292" s="135" t="s">
        <v>430</v>
      </c>
    </row>
    <row r="293" spans="1:4" s="135" customFormat="1" ht="37.799999999999997" x14ac:dyDescent="0.4">
      <c r="A293" s="216">
        <v>292</v>
      </c>
      <c r="B293" s="319" t="s">
        <v>523</v>
      </c>
      <c r="D293" s="272" t="s">
        <v>770</v>
      </c>
    </row>
    <row r="294" spans="1:4" ht="12.6" x14ac:dyDescent="0.4">
      <c r="A294" s="216">
        <v>293</v>
      </c>
      <c r="B294" s="171" t="s">
        <v>458</v>
      </c>
      <c r="D294" s="272" t="s">
        <v>771</v>
      </c>
    </row>
    <row r="295" spans="1:4" ht="22.5" x14ac:dyDescent="0.4">
      <c r="A295" s="216">
        <v>294</v>
      </c>
      <c r="B295" s="222" t="s">
        <v>320</v>
      </c>
      <c r="D295" s="135" t="s">
        <v>438</v>
      </c>
    </row>
    <row r="296" spans="1:4" x14ac:dyDescent="0.4">
      <c r="A296" s="216">
        <v>295</v>
      </c>
      <c r="B296" s="197" t="s">
        <v>322</v>
      </c>
      <c r="D296" s="135" t="s">
        <v>439</v>
      </c>
    </row>
    <row r="297" spans="1:4" x14ac:dyDescent="0.4">
      <c r="A297" s="216">
        <v>296</v>
      </c>
      <c r="B297" s="199" t="s">
        <v>125</v>
      </c>
      <c r="D297" s="135" t="s">
        <v>440</v>
      </c>
    </row>
    <row r="298" spans="1:4" ht="12.6" x14ac:dyDescent="0.4">
      <c r="A298" s="216">
        <v>297</v>
      </c>
      <c r="B298" s="223" t="s">
        <v>321</v>
      </c>
      <c r="D298" s="135" t="s">
        <v>441</v>
      </c>
    </row>
    <row r="299" spans="1:4" x14ac:dyDescent="0.4">
      <c r="A299" s="216">
        <v>298</v>
      </c>
      <c r="B299" s="200" t="s">
        <v>95</v>
      </c>
      <c r="D299" s="135" t="s">
        <v>442</v>
      </c>
    </row>
    <row r="300" spans="1:4" x14ac:dyDescent="0.4">
      <c r="A300" s="216">
        <v>299</v>
      </c>
      <c r="B300" s="201" t="s">
        <v>96</v>
      </c>
      <c r="D300" s="135" t="s">
        <v>443</v>
      </c>
    </row>
    <row r="301" spans="1:4" x14ac:dyDescent="0.4">
      <c r="A301" s="216">
        <v>300</v>
      </c>
      <c r="B301" s="221" t="s">
        <v>153</v>
      </c>
      <c r="D301" s="135" t="s">
        <v>444</v>
      </c>
    </row>
    <row r="302" spans="1:4" ht="25.2" x14ac:dyDescent="0.4">
      <c r="A302" s="216">
        <v>301</v>
      </c>
      <c r="B302" s="226" t="s">
        <v>537</v>
      </c>
      <c r="D302" s="230" t="s">
        <v>431</v>
      </c>
    </row>
    <row r="303" spans="1:4" ht="25.2" x14ac:dyDescent="0.4">
      <c r="A303" s="216">
        <v>302</v>
      </c>
      <c r="B303" s="226" t="s">
        <v>359</v>
      </c>
      <c r="D303" s="230" t="s">
        <v>432</v>
      </c>
    </row>
    <row r="304" spans="1:4" x14ac:dyDescent="0.4">
      <c r="A304" s="216">
        <v>303</v>
      </c>
      <c r="B304" s="227" t="s">
        <v>363</v>
      </c>
      <c r="D304" s="339" t="s">
        <v>773</v>
      </c>
    </row>
    <row r="305" spans="1:4" x14ac:dyDescent="0.4">
      <c r="A305" s="216">
        <v>304</v>
      </c>
      <c r="B305" s="227" t="s">
        <v>364</v>
      </c>
      <c r="D305" s="339" t="s">
        <v>774</v>
      </c>
    </row>
    <row r="306" spans="1:4" x14ac:dyDescent="0.4">
      <c r="A306" s="216">
        <v>305</v>
      </c>
      <c r="B306" s="228" t="s">
        <v>373</v>
      </c>
      <c r="D306" s="339" t="s">
        <v>775</v>
      </c>
    </row>
    <row r="307" spans="1:4" x14ac:dyDescent="0.4">
      <c r="A307" s="216">
        <v>306</v>
      </c>
      <c r="B307" s="221" t="s">
        <v>130</v>
      </c>
      <c r="D307" s="339" t="s">
        <v>776</v>
      </c>
    </row>
    <row r="308" spans="1:4" x14ac:dyDescent="0.4">
      <c r="A308" s="216">
        <v>307</v>
      </c>
      <c r="B308" s="198" t="s">
        <v>131</v>
      </c>
      <c r="D308" s="339" t="s">
        <v>778</v>
      </c>
    </row>
    <row r="309" spans="1:4" x14ac:dyDescent="0.4">
      <c r="A309" s="216">
        <v>308</v>
      </c>
      <c r="B309" s="198" t="s">
        <v>137</v>
      </c>
      <c r="D309" s="272" t="s">
        <v>777</v>
      </c>
    </row>
    <row r="310" spans="1:4" x14ac:dyDescent="0.4">
      <c r="A310" s="216">
        <v>309</v>
      </c>
      <c r="B310" s="221" t="s">
        <v>138</v>
      </c>
      <c r="D310" s="272" t="s">
        <v>433</v>
      </c>
    </row>
    <row r="311" spans="1:4" x14ac:dyDescent="0.4">
      <c r="A311" s="216">
        <v>310</v>
      </c>
      <c r="B311" s="221" t="s">
        <v>67</v>
      </c>
      <c r="D311" s="272" t="s">
        <v>434</v>
      </c>
    </row>
    <row r="312" spans="1:4" x14ac:dyDescent="0.4">
      <c r="A312" s="216">
        <v>311</v>
      </c>
      <c r="B312" s="221" t="s">
        <v>141</v>
      </c>
      <c r="D312" s="272" t="s">
        <v>435</v>
      </c>
    </row>
    <row r="313" spans="1:4" x14ac:dyDescent="0.4">
      <c r="A313" s="216">
        <v>312</v>
      </c>
      <c r="B313" s="221" t="s">
        <v>140</v>
      </c>
      <c r="D313" s="272" t="s">
        <v>436</v>
      </c>
    </row>
    <row r="314" spans="1:4" ht="24.6" x14ac:dyDescent="0.4">
      <c r="A314" s="216">
        <v>313</v>
      </c>
      <c r="B314" s="221" t="s">
        <v>948</v>
      </c>
      <c r="D314" s="272" t="s">
        <v>779</v>
      </c>
    </row>
    <row r="315" spans="1:4" ht="24.6" x14ac:dyDescent="0.4">
      <c r="A315" s="216">
        <v>314</v>
      </c>
      <c r="B315" s="221" t="s">
        <v>949</v>
      </c>
      <c r="D315" s="272" t="s">
        <v>780</v>
      </c>
    </row>
    <row r="316" spans="1:4" x14ac:dyDescent="0.4">
      <c r="A316" s="216">
        <v>315</v>
      </c>
      <c r="B316" s="221"/>
      <c r="D316" s="272" t="s">
        <v>781</v>
      </c>
    </row>
    <row r="317" spans="1:4" x14ac:dyDescent="0.4">
      <c r="A317" s="216">
        <v>316</v>
      </c>
      <c r="B317" s="221" t="s">
        <v>522</v>
      </c>
      <c r="D317" s="272" t="s">
        <v>782</v>
      </c>
    </row>
    <row r="318" spans="1:4" ht="24.9" thickBot="1" x14ac:dyDescent="0.45">
      <c r="A318" s="216">
        <v>317</v>
      </c>
      <c r="B318" s="372" t="s">
        <v>963</v>
      </c>
    </row>
    <row r="319" spans="1:4" ht="12.6" thickBot="1" x14ac:dyDescent="0.45">
      <c r="A319" s="216">
        <v>318</v>
      </c>
      <c r="B319" s="379" t="s">
        <v>961</v>
      </c>
    </row>
    <row r="320" spans="1:4" x14ac:dyDescent="0.4">
      <c r="A320" s="216">
        <v>319</v>
      </c>
      <c r="B320" s="381" t="s">
        <v>964</v>
      </c>
    </row>
  </sheetData>
  <sheetProtection formatCells="0" formatColumns="0" formatRows="0"/>
  <autoFilter ref="A1:B301"/>
  <phoneticPr fontId="7" type="noConversion"/>
  <hyperlinks>
    <hyperlink ref="B29" r:id="rId1"/>
    <hyperlink ref="B30" r:id="rId2" location="documentation_x000a_"/>
    <hyperlink ref="B38" r:id="rId3"/>
    <hyperlink ref="B48" location="'Opinion Statement (RE)'!Print_Area" display="Opinion Statement (regulated entity)"/>
    <hyperlink ref="B50" location="'Annex 1 - Findings (RE)'!A1" display="Annex 1 : FINDINGS"/>
    <hyperlink ref="B52" location="'Annex 2 - basis of work (RE)'!A1" display="Annex 2 : BASIS OF WORK"/>
    <hyperlink ref="B54" location="'Annex 3 - Changes (RE)'!A1" display="Annex 3 : CHANGES "/>
    <hyperlink ref="B104" r:id="rId4"/>
    <hyperlink ref="B116" r:id="rId5"/>
  </hyperlinks>
  <pageMargins left="0.7" right="0.7" top="0.78740157499999996" bottom="0.78740157499999996"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E90"/>
  <sheetViews>
    <sheetView workbookViewId="0"/>
  </sheetViews>
  <sheetFormatPr defaultColWidth="11.33203125" defaultRowHeight="12.3" x14ac:dyDescent="0.4"/>
  <cols>
    <col min="1" max="1" width="17.1640625" style="24" customWidth="1"/>
    <col min="2" max="2" width="34.6640625" style="24" customWidth="1"/>
    <col min="3" max="3" width="15.1640625" style="24" customWidth="1"/>
    <col min="4" max="16384" width="11.33203125" style="24"/>
  </cols>
  <sheetData>
    <row r="1" spans="1:5" ht="12.6" thickBot="1" x14ac:dyDescent="0.45">
      <c r="A1" s="31" t="s">
        <v>159</v>
      </c>
    </row>
    <row r="2" spans="1:5" ht="12.6" thickBot="1" x14ac:dyDescent="0.45">
      <c r="A2" s="288" t="s">
        <v>160</v>
      </c>
      <c r="B2" s="289" t="s">
        <v>514</v>
      </c>
    </row>
    <row r="3" spans="1:5" ht="12.6" thickBot="1" x14ac:dyDescent="0.45">
      <c r="A3" s="290" t="s">
        <v>162</v>
      </c>
      <c r="B3" s="291">
        <v>45729</v>
      </c>
      <c r="C3" s="292" t="str">
        <f>IF(ISNUMBER(MATCH(B3,A20:A28,0)),VLOOKUP(B3,A20:B28,2,FALSE),"---")</f>
        <v>VR P4 ETS2_COM_en_130325.xls</v>
      </c>
      <c r="D3" s="293"/>
      <c r="E3" s="294"/>
    </row>
    <row r="4" spans="1:5" x14ac:dyDescent="0.4">
      <c r="A4" s="295" t="s">
        <v>163</v>
      </c>
      <c r="B4" s="296" t="s">
        <v>164</v>
      </c>
    </row>
    <row r="5" spans="1:5" ht="12.6" thickBot="1" x14ac:dyDescent="0.45">
      <c r="A5" s="297" t="s">
        <v>165</v>
      </c>
      <c r="B5" s="298" t="s">
        <v>166</v>
      </c>
    </row>
    <row r="7" spans="1:5" x14ac:dyDescent="0.4">
      <c r="A7" s="89" t="s">
        <v>167</v>
      </c>
    </row>
    <row r="8" spans="1:5" x14ac:dyDescent="0.4">
      <c r="A8" s="299" t="s">
        <v>168</v>
      </c>
      <c r="B8" s="299"/>
      <c r="C8" s="300" t="s">
        <v>169</v>
      </c>
    </row>
    <row r="9" spans="1:5" x14ac:dyDescent="0.4">
      <c r="A9" s="299" t="s">
        <v>170</v>
      </c>
      <c r="B9" s="299"/>
      <c r="C9" s="300" t="s">
        <v>171</v>
      </c>
    </row>
    <row r="10" spans="1:5" x14ac:dyDescent="0.4">
      <c r="A10" s="299" t="s">
        <v>172</v>
      </c>
      <c r="B10" s="299"/>
      <c r="C10" s="300" t="s">
        <v>173</v>
      </c>
    </row>
    <row r="11" spans="1:5" x14ac:dyDescent="0.4">
      <c r="A11" s="299" t="s">
        <v>174</v>
      </c>
      <c r="B11" s="299"/>
      <c r="C11" s="300" t="s">
        <v>175</v>
      </c>
    </row>
    <row r="12" spans="1:5" x14ac:dyDescent="0.4">
      <c r="A12" s="299" t="s">
        <v>161</v>
      </c>
      <c r="B12" s="299"/>
      <c r="C12" s="300" t="s">
        <v>176</v>
      </c>
    </row>
    <row r="13" spans="1:5" x14ac:dyDescent="0.4">
      <c r="A13" s="299" t="s">
        <v>177</v>
      </c>
      <c r="B13" s="299"/>
      <c r="C13" s="300" t="s">
        <v>178</v>
      </c>
    </row>
    <row r="14" spans="1:5" x14ac:dyDescent="0.4">
      <c r="A14" s="299" t="s">
        <v>179</v>
      </c>
      <c r="B14" s="299"/>
      <c r="C14" s="300" t="s">
        <v>180</v>
      </c>
    </row>
    <row r="15" spans="1:5" x14ac:dyDescent="0.4">
      <c r="A15" s="301" t="s">
        <v>308</v>
      </c>
      <c r="B15" s="299"/>
      <c r="C15" s="300" t="s">
        <v>311</v>
      </c>
    </row>
    <row r="16" spans="1:5" x14ac:dyDescent="0.4">
      <c r="A16" s="301" t="s">
        <v>367</v>
      </c>
      <c r="B16" s="299"/>
      <c r="C16" s="302" t="s">
        <v>368</v>
      </c>
    </row>
    <row r="17" spans="1:4" x14ac:dyDescent="0.4">
      <c r="A17" s="301" t="s">
        <v>514</v>
      </c>
      <c r="B17" s="299"/>
      <c r="C17" s="302" t="s">
        <v>515</v>
      </c>
    </row>
    <row r="18" spans="1:4" x14ac:dyDescent="0.4">
      <c r="A18" s="8"/>
    </row>
    <row r="19" spans="1:4" x14ac:dyDescent="0.4">
      <c r="A19" s="303" t="s">
        <v>181</v>
      </c>
      <c r="B19" s="304" t="s">
        <v>182</v>
      </c>
      <c r="C19" s="304" t="s">
        <v>183</v>
      </c>
      <c r="D19" s="305"/>
    </row>
    <row r="20" spans="1:4" x14ac:dyDescent="0.4">
      <c r="A20" s="306">
        <v>45729</v>
      </c>
      <c r="B20" s="307" t="str">
        <f t="shared" ref="B20:B28" si="0">IF(ISBLANK($A20),"---", VLOOKUP($B$2,$A$8:$C$17,3,0) &amp; "_" &amp; VLOOKUP($B$4,$A$31:$B$63,2,0)&amp;"_"&amp;VLOOKUP($B$5,$A$66:$B$90,2,0)&amp;"_"&amp; TEXT(DAY($A20),"0#")&amp; TEXT(MONTH($A20),"0#")&amp; TEXT(YEAR($A20)-2000,"0#")&amp;".xls")</f>
        <v>VR P4 ETS2_COM_en_130325.xls</v>
      </c>
      <c r="C20" s="308" t="s">
        <v>516</v>
      </c>
      <c r="D20" s="309"/>
    </row>
    <row r="21" spans="1:4" x14ac:dyDescent="0.4">
      <c r="A21" s="310"/>
      <c r="B21" s="311" t="str">
        <f t="shared" si="0"/>
        <v>---</v>
      </c>
      <c r="C21" s="312"/>
      <c r="D21" s="313"/>
    </row>
    <row r="22" spans="1:4" x14ac:dyDescent="0.4">
      <c r="A22" s="310"/>
      <c r="B22" s="311" t="str">
        <f t="shared" si="0"/>
        <v>---</v>
      </c>
      <c r="C22" s="312"/>
      <c r="D22" s="313"/>
    </row>
    <row r="23" spans="1:4" x14ac:dyDescent="0.4">
      <c r="A23" s="310"/>
      <c r="B23" s="311" t="str">
        <f t="shared" si="0"/>
        <v>---</v>
      </c>
      <c r="C23" s="311"/>
      <c r="D23" s="313"/>
    </row>
    <row r="24" spans="1:4" x14ac:dyDescent="0.4">
      <c r="A24" s="310"/>
      <c r="B24" s="311" t="str">
        <f t="shared" si="0"/>
        <v>---</v>
      </c>
      <c r="C24" s="311"/>
      <c r="D24" s="313"/>
    </row>
    <row r="25" spans="1:4" x14ac:dyDescent="0.4">
      <c r="A25" s="310"/>
      <c r="B25" s="311" t="str">
        <f t="shared" si="0"/>
        <v>---</v>
      </c>
      <c r="C25" s="311"/>
      <c r="D25" s="313"/>
    </row>
    <row r="26" spans="1:4" x14ac:dyDescent="0.4">
      <c r="A26" s="310"/>
      <c r="B26" s="311" t="str">
        <f t="shared" si="0"/>
        <v>---</v>
      </c>
      <c r="C26" s="311"/>
      <c r="D26" s="313"/>
    </row>
    <row r="27" spans="1:4" x14ac:dyDescent="0.4">
      <c r="A27" s="310"/>
      <c r="B27" s="311" t="str">
        <f t="shared" si="0"/>
        <v>---</v>
      </c>
      <c r="C27" s="311"/>
      <c r="D27" s="313"/>
    </row>
    <row r="28" spans="1:4" x14ac:dyDescent="0.4">
      <c r="A28" s="314"/>
      <c r="B28" s="315" t="str">
        <f t="shared" si="0"/>
        <v>---</v>
      </c>
      <c r="C28" s="315"/>
      <c r="D28" s="316"/>
    </row>
    <row r="30" spans="1:4" x14ac:dyDescent="0.4">
      <c r="A30" s="31" t="s">
        <v>163</v>
      </c>
    </row>
    <row r="31" spans="1:4" x14ac:dyDescent="0.4">
      <c r="A31" s="317" t="s">
        <v>164</v>
      </c>
      <c r="B31" s="317" t="s">
        <v>184</v>
      </c>
    </row>
    <row r="32" spans="1:4" x14ac:dyDescent="0.4">
      <c r="A32" s="317" t="s">
        <v>185</v>
      </c>
      <c r="B32" s="317" t="s">
        <v>186</v>
      </c>
    </row>
    <row r="33" spans="1:2" x14ac:dyDescent="0.4">
      <c r="A33" s="317" t="s">
        <v>187</v>
      </c>
      <c r="B33" s="317" t="s">
        <v>188</v>
      </c>
    </row>
    <row r="34" spans="1:2" x14ac:dyDescent="0.4">
      <c r="A34" s="317" t="s">
        <v>189</v>
      </c>
      <c r="B34" s="317" t="s">
        <v>190</v>
      </c>
    </row>
    <row r="35" spans="1:2" x14ac:dyDescent="0.4">
      <c r="A35" s="317" t="s">
        <v>191</v>
      </c>
      <c r="B35" s="317" t="s">
        <v>192</v>
      </c>
    </row>
    <row r="36" spans="1:2" x14ac:dyDescent="0.4">
      <c r="A36" s="317" t="s">
        <v>193</v>
      </c>
      <c r="B36" s="317" t="s">
        <v>194</v>
      </c>
    </row>
    <row r="37" spans="1:2" x14ac:dyDescent="0.4">
      <c r="A37" s="317" t="s">
        <v>195</v>
      </c>
      <c r="B37" s="317" t="s">
        <v>196</v>
      </c>
    </row>
    <row r="38" spans="1:2" x14ac:dyDescent="0.4">
      <c r="A38" s="317" t="s">
        <v>197</v>
      </c>
      <c r="B38" s="317" t="s">
        <v>198</v>
      </c>
    </row>
    <row r="39" spans="1:2" x14ac:dyDescent="0.4">
      <c r="A39" s="317" t="s">
        <v>199</v>
      </c>
      <c r="B39" s="317" t="s">
        <v>200</v>
      </c>
    </row>
    <row r="40" spans="1:2" x14ac:dyDescent="0.4">
      <c r="A40" s="317" t="s">
        <v>201</v>
      </c>
      <c r="B40" s="317" t="s">
        <v>202</v>
      </c>
    </row>
    <row r="41" spans="1:2" x14ac:dyDescent="0.4">
      <c r="A41" s="317" t="s">
        <v>203</v>
      </c>
      <c r="B41" s="317" t="s">
        <v>204</v>
      </c>
    </row>
    <row r="42" spans="1:2" x14ac:dyDescent="0.4">
      <c r="A42" s="317" t="s">
        <v>205</v>
      </c>
      <c r="B42" s="317" t="s">
        <v>206</v>
      </c>
    </row>
    <row r="43" spans="1:2" x14ac:dyDescent="0.4">
      <c r="A43" s="317" t="s">
        <v>207</v>
      </c>
      <c r="B43" s="317" t="s">
        <v>208</v>
      </c>
    </row>
    <row r="44" spans="1:2" x14ac:dyDescent="0.4">
      <c r="A44" s="317" t="s">
        <v>209</v>
      </c>
      <c r="B44" s="317" t="s">
        <v>210</v>
      </c>
    </row>
    <row r="45" spans="1:2" x14ac:dyDescent="0.4">
      <c r="A45" s="317" t="s">
        <v>211</v>
      </c>
      <c r="B45" s="317" t="s">
        <v>212</v>
      </c>
    </row>
    <row r="46" spans="1:2" x14ac:dyDescent="0.4">
      <c r="A46" s="317" t="s">
        <v>213</v>
      </c>
      <c r="B46" s="317" t="s">
        <v>312</v>
      </c>
    </row>
    <row r="47" spans="1:2" x14ac:dyDescent="0.4">
      <c r="A47" s="317" t="s">
        <v>214</v>
      </c>
      <c r="B47" s="317" t="s">
        <v>215</v>
      </c>
    </row>
    <row r="48" spans="1:2" x14ac:dyDescent="0.4">
      <c r="A48" s="317" t="s">
        <v>216</v>
      </c>
      <c r="B48" s="317" t="s">
        <v>217</v>
      </c>
    </row>
    <row r="49" spans="1:2" x14ac:dyDescent="0.4">
      <c r="A49" s="317" t="s">
        <v>218</v>
      </c>
      <c r="B49" s="317" t="s">
        <v>219</v>
      </c>
    </row>
    <row r="50" spans="1:2" x14ac:dyDescent="0.4">
      <c r="A50" s="317" t="s">
        <v>220</v>
      </c>
      <c r="B50" s="317" t="s">
        <v>221</v>
      </c>
    </row>
    <row r="51" spans="1:2" x14ac:dyDescent="0.4">
      <c r="A51" s="317" t="s">
        <v>222</v>
      </c>
      <c r="B51" s="317" t="s">
        <v>223</v>
      </c>
    </row>
    <row r="52" spans="1:2" x14ac:dyDescent="0.4">
      <c r="A52" s="317" t="s">
        <v>224</v>
      </c>
      <c r="B52" s="317" t="s">
        <v>225</v>
      </c>
    </row>
    <row r="53" spans="1:2" x14ac:dyDescent="0.4">
      <c r="A53" s="317" t="s">
        <v>226</v>
      </c>
      <c r="B53" s="317" t="s">
        <v>227</v>
      </c>
    </row>
    <row r="54" spans="1:2" x14ac:dyDescent="0.4">
      <c r="A54" s="317" t="s">
        <v>228</v>
      </c>
      <c r="B54" s="317" t="s">
        <v>229</v>
      </c>
    </row>
    <row r="55" spans="1:2" x14ac:dyDescent="0.4">
      <c r="A55" s="317" t="s">
        <v>230</v>
      </c>
      <c r="B55" s="317" t="s">
        <v>231</v>
      </c>
    </row>
    <row r="56" spans="1:2" x14ac:dyDescent="0.4">
      <c r="A56" s="317" t="s">
        <v>232</v>
      </c>
      <c r="B56" s="317" t="s">
        <v>233</v>
      </c>
    </row>
    <row r="57" spans="1:2" x14ac:dyDescent="0.4">
      <c r="A57" s="317" t="s">
        <v>234</v>
      </c>
      <c r="B57" s="317" t="s">
        <v>235</v>
      </c>
    </row>
    <row r="58" spans="1:2" x14ac:dyDescent="0.4">
      <c r="A58" s="317" t="s">
        <v>236</v>
      </c>
      <c r="B58" s="317" t="s">
        <v>237</v>
      </c>
    </row>
    <row r="59" spans="1:2" x14ac:dyDescent="0.4">
      <c r="A59" s="317" t="s">
        <v>238</v>
      </c>
      <c r="B59" s="317" t="s">
        <v>239</v>
      </c>
    </row>
    <row r="60" spans="1:2" x14ac:dyDescent="0.4">
      <c r="A60" s="317" t="s">
        <v>240</v>
      </c>
      <c r="B60" s="317" t="s">
        <v>241</v>
      </c>
    </row>
    <row r="61" spans="1:2" x14ac:dyDescent="0.4">
      <c r="A61" s="317" t="s">
        <v>242</v>
      </c>
      <c r="B61" s="317" t="s">
        <v>243</v>
      </c>
    </row>
    <row r="62" spans="1:2" x14ac:dyDescent="0.4">
      <c r="A62" s="317" t="s">
        <v>244</v>
      </c>
      <c r="B62" s="317" t="s">
        <v>245</v>
      </c>
    </row>
    <row r="63" spans="1:2" x14ac:dyDescent="0.4">
      <c r="A63" s="317" t="s">
        <v>246</v>
      </c>
      <c r="B63" s="317" t="s">
        <v>247</v>
      </c>
    </row>
    <row r="65" spans="1:2" x14ac:dyDescent="0.4">
      <c r="A65" s="99" t="s">
        <v>248</v>
      </c>
    </row>
    <row r="66" spans="1:2" x14ac:dyDescent="0.4">
      <c r="A66" s="7" t="s">
        <v>249</v>
      </c>
      <c r="B66" s="7" t="s">
        <v>250</v>
      </c>
    </row>
    <row r="67" spans="1:2" x14ac:dyDescent="0.4">
      <c r="A67" s="7" t="s">
        <v>251</v>
      </c>
      <c r="B67" s="7" t="s">
        <v>252</v>
      </c>
    </row>
    <row r="68" spans="1:2" x14ac:dyDescent="0.4">
      <c r="A68" s="7" t="s">
        <v>253</v>
      </c>
      <c r="B68" s="7" t="s">
        <v>254</v>
      </c>
    </row>
    <row r="69" spans="1:2" x14ac:dyDescent="0.4">
      <c r="A69" s="7" t="s">
        <v>255</v>
      </c>
      <c r="B69" s="7" t="s">
        <v>256</v>
      </c>
    </row>
    <row r="70" spans="1:2" x14ac:dyDescent="0.4">
      <c r="A70" s="7" t="s">
        <v>257</v>
      </c>
      <c r="B70" s="7" t="s">
        <v>258</v>
      </c>
    </row>
    <row r="71" spans="1:2" x14ac:dyDescent="0.4">
      <c r="A71" s="7" t="s">
        <v>259</v>
      </c>
      <c r="B71" s="7" t="s">
        <v>260</v>
      </c>
    </row>
    <row r="72" spans="1:2" x14ac:dyDescent="0.4">
      <c r="A72" s="7" t="s">
        <v>261</v>
      </c>
      <c r="B72" s="7" t="s">
        <v>262</v>
      </c>
    </row>
    <row r="73" spans="1:2" x14ac:dyDescent="0.4">
      <c r="A73" s="7" t="s">
        <v>263</v>
      </c>
      <c r="B73" s="7" t="s">
        <v>264</v>
      </c>
    </row>
    <row r="74" spans="1:2" x14ac:dyDescent="0.4">
      <c r="A74" s="7" t="s">
        <v>166</v>
      </c>
      <c r="B74" s="7" t="s">
        <v>265</v>
      </c>
    </row>
    <row r="75" spans="1:2" x14ac:dyDescent="0.4">
      <c r="A75" s="7" t="s">
        <v>266</v>
      </c>
      <c r="B75" s="7" t="s">
        <v>267</v>
      </c>
    </row>
    <row r="76" spans="1:2" x14ac:dyDescent="0.4">
      <c r="A76" s="7" t="s">
        <v>268</v>
      </c>
      <c r="B76" s="7" t="s">
        <v>313</v>
      </c>
    </row>
    <row r="77" spans="1:2" x14ac:dyDescent="0.4">
      <c r="A77" s="7" t="s">
        <v>269</v>
      </c>
      <c r="B77" s="7" t="s">
        <v>270</v>
      </c>
    </row>
    <row r="78" spans="1:2" x14ac:dyDescent="0.4">
      <c r="A78" s="7" t="s">
        <v>271</v>
      </c>
      <c r="B78" s="7" t="s">
        <v>272</v>
      </c>
    </row>
    <row r="79" spans="1:2" x14ac:dyDescent="0.4">
      <c r="A79" s="7" t="s">
        <v>273</v>
      </c>
      <c r="B79" s="7" t="s">
        <v>274</v>
      </c>
    </row>
    <row r="80" spans="1:2" x14ac:dyDescent="0.4">
      <c r="A80" s="7" t="s">
        <v>275</v>
      </c>
      <c r="B80" s="7" t="s">
        <v>276</v>
      </c>
    </row>
    <row r="81" spans="1:2" x14ac:dyDescent="0.4">
      <c r="A81" s="7" t="s">
        <v>277</v>
      </c>
      <c r="B81" s="7" t="s">
        <v>278</v>
      </c>
    </row>
    <row r="82" spans="1:2" x14ac:dyDescent="0.4">
      <c r="A82" s="7" t="s">
        <v>279</v>
      </c>
      <c r="B82" s="7" t="s">
        <v>157</v>
      </c>
    </row>
    <row r="83" spans="1:2" x14ac:dyDescent="0.4">
      <c r="A83" s="7" t="s">
        <v>280</v>
      </c>
      <c r="B83" s="7" t="s">
        <v>281</v>
      </c>
    </row>
    <row r="84" spans="1:2" x14ac:dyDescent="0.4">
      <c r="A84" s="7" t="s">
        <v>282</v>
      </c>
      <c r="B84" s="7" t="s">
        <v>283</v>
      </c>
    </row>
    <row r="85" spans="1:2" x14ac:dyDescent="0.4">
      <c r="A85" s="7" t="s">
        <v>284</v>
      </c>
      <c r="B85" s="7" t="s">
        <v>285</v>
      </c>
    </row>
    <row r="86" spans="1:2" x14ac:dyDescent="0.4">
      <c r="A86" s="7" t="s">
        <v>286</v>
      </c>
      <c r="B86" s="7" t="s">
        <v>287</v>
      </c>
    </row>
    <row r="87" spans="1:2" x14ac:dyDescent="0.4">
      <c r="A87" s="7" t="s">
        <v>288</v>
      </c>
      <c r="B87" s="7" t="s">
        <v>289</v>
      </c>
    </row>
    <row r="88" spans="1:2" x14ac:dyDescent="0.4">
      <c r="A88" s="7" t="s">
        <v>290</v>
      </c>
      <c r="B88" s="7" t="s">
        <v>291</v>
      </c>
    </row>
    <row r="89" spans="1:2" x14ac:dyDescent="0.4">
      <c r="A89" s="7" t="s">
        <v>292</v>
      </c>
      <c r="B89" s="7" t="s">
        <v>293</v>
      </c>
    </row>
    <row r="90" spans="1:2" x14ac:dyDescent="0.4">
      <c r="A90" s="7" t="s">
        <v>294</v>
      </c>
      <c r="B90" s="7" t="s">
        <v>295</v>
      </c>
    </row>
  </sheetData>
  <sheetProtection formatCells="0" formatColumns="0" formatRows="0"/>
  <dataValidations count="4">
    <dataValidation type="list" allowBlank="1" showInputMessage="1" showErrorMessage="1" sqref="B4">
      <formula1>$A$31:$A$63</formula1>
    </dataValidation>
    <dataValidation type="list" allowBlank="1" showInputMessage="1" showErrorMessage="1" sqref="B5">
      <formula1>$A$66:$A$90</formula1>
    </dataValidation>
    <dataValidation type="list" allowBlank="1" showInputMessage="1" showErrorMessage="1" sqref="B3">
      <formula1>$A$20:$A$28</formula1>
    </dataValidation>
    <dataValidation type="list" allowBlank="1" showInputMessage="1" showErrorMessage="1" sqref="B2">
      <formula1>$A$8:$A$17</formula1>
    </dataValidation>
  </dataValidations>
  <pageMargins left="0.7" right="0.7" top="0.78740157499999996" bottom="0.78740157499999996"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C18"/>
  <sheetViews>
    <sheetView zoomScaleNormal="100" workbookViewId="0">
      <selection activeCell="B5" sqref="B5"/>
    </sheetView>
  </sheetViews>
  <sheetFormatPr defaultColWidth="11.33203125" defaultRowHeight="12.3" x14ac:dyDescent="0.4"/>
  <cols>
    <col min="1" max="1" width="9.1640625" style="5" customWidth="1"/>
    <col min="2" max="2" width="31.1640625" style="5" customWidth="1"/>
    <col min="3" max="3" width="63" style="5" customWidth="1"/>
    <col min="4" max="16384" width="11.33203125" style="5"/>
  </cols>
  <sheetData>
    <row r="1" spans="1:3" ht="15" x14ac:dyDescent="0.4">
      <c r="B1" s="88" t="str">
        <f>Translations!$B$46</f>
        <v>How to use this file</v>
      </c>
      <c r="C1" s="89"/>
    </row>
    <row r="2" spans="1:3" ht="34.5" customHeight="1" thickBot="1" x14ac:dyDescent="0.45">
      <c r="B2" s="462" t="str">
        <f>Translations!$B$47</f>
        <v>This verification report template comprises the following sheets which are inextricably intertwined:</v>
      </c>
      <c r="C2" s="462"/>
    </row>
    <row r="3" spans="1:3" ht="32.799999999999997" customHeight="1" x14ac:dyDescent="0.4">
      <c r="B3" s="347" t="str">
        <f>Translations!$B$48</f>
        <v>Opinion Statement (regulated entity)</v>
      </c>
      <c r="C3" s="91" t="str">
        <f>Translations!$B$49</f>
        <v>The formal opinion document to be signed by the verifier's authorised signatory</v>
      </c>
    </row>
    <row r="4" spans="1:3" ht="36.9" x14ac:dyDescent="0.4">
      <c r="B4" s="348" t="str">
        <f>Translations!$B$50</f>
        <v>Annex 1 : FINDINGS</v>
      </c>
      <c r="C4" s="92" t="str">
        <f>Translations!$B$51</f>
        <v>To list all remaining - uncorrected - misstatements, non-conformities and non-compliances, and the key improvement opportunities identified from the verification</v>
      </c>
    </row>
    <row r="5" spans="1:3" ht="54.75" customHeight="1" x14ac:dyDescent="0.4">
      <c r="B5" s="348" t="str">
        <f>Translations!$B$52</f>
        <v>Annex 2 : BASIS OF WORK</v>
      </c>
      <c r="C5" s="92" t="str">
        <f>Translations!$B$53</f>
        <v>Background and other information of relevance to the opinion such as the criteria that control the verification process (accreditation/certification rules etc) and the criteria against which the verification is conducted (EU ETS Rules etc)</v>
      </c>
    </row>
    <row r="6" spans="1:3" ht="120" customHeight="1" thickBot="1" x14ac:dyDescent="0.45">
      <c r="B6" s="349" t="str">
        <f>Translations!$B$54</f>
        <v xml:space="preserve">Annex 3 : CHANGES </v>
      </c>
      <c r="C6" s="93" t="str">
        <f>Translations!$B$55</f>
        <v>A summary of any specific conditions, variations, changes or clarifications approved by or applied by the Competent Authority subsequent to the issuing of the Greenhouse Gas Permit and which have NOT been included in a re-issued permit and monitoring plan at the time of completion of verification. 
AND
A summary of any relevant changes that the verifier identifies, and which have NOT been reported to the Competent Authority by 31 December of the reporting year.</v>
      </c>
    </row>
    <row r="7" spans="1:3" x14ac:dyDescent="0.4">
      <c r="B7" s="37"/>
      <c r="C7" s="37"/>
    </row>
    <row r="8" spans="1:3" ht="12.6" thickBot="1" x14ac:dyDescent="0.45">
      <c r="A8" s="461" t="str">
        <f>Translations!$B$56</f>
        <v>Colour codes</v>
      </c>
      <c r="B8" s="461"/>
      <c r="C8" s="89"/>
    </row>
    <row r="9" spans="1:3" ht="30.75" customHeight="1" x14ac:dyDescent="0.4">
      <c r="A9" s="94"/>
      <c r="B9" s="463" t="str">
        <f>Translations!$B$57</f>
        <v xml:space="preserve">Please complete all the yellow cells in the template deleting or amending as appropriate any text that is already in the cell, and in accordance with the specific instructions to the right of the cell. </v>
      </c>
      <c r="C9" s="464"/>
    </row>
    <row r="10" spans="1:3" ht="27" customHeight="1" x14ac:dyDescent="0.4">
      <c r="A10" s="95"/>
      <c r="B10" s="453" t="str">
        <f>Translations!$B$58</f>
        <v>Update the cells in blue to ensure that only the criteria reference documents relevant to your verifier and this verification are selected.</v>
      </c>
      <c r="C10" s="454"/>
    </row>
    <row r="11" spans="1:3" ht="27" customHeight="1" thickBot="1" x14ac:dyDescent="0.45">
      <c r="A11" s="143"/>
      <c r="B11" s="453" t="str">
        <f>Translations!$B$59</f>
        <v>Cells in green will automatically calculate or give an auto message depending on the information given in other cells</v>
      </c>
      <c r="C11" s="454"/>
    </row>
    <row r="12" spans="1:3" ht="40.5" customHeight="1" thickBot="1" x14ac:dyDescent="0.45">
      <c r="A12" s="96"/>
      <c r="B12" s="465" t="str">
        <f>Translations!$B$60</f>
        <v>Further instructions or comments are given to the right of cells, as relevant, these should be read BEFORE completion of the template. The page format has been set to printout the relevant sections of the Opinion and Annexes only and NOT the instruction column.</v>
      </c>
      <c r="C12" s="466"/>
    </row>
    <row r="13" spans="1:3" ht="12.6" thickBot="1" x14ac:dyDescent="0.45">
      <c r="B13" s="37"/>
      <c r="C13" s="37"/>
    </row>
    <row r="14" spans="1:3" ht="65.25" customHeight="1" x14ac:dyDescent="0.4">
      <c r="B14" s="457" t="str">
        <f>Translations!$B$61</f>
        <v xml:space="preserve">The contents of the opinion statement and the three associated annexes should be copied and pasted into the relevant sections at the end of the Annual Emissions Reporting template .xls.  The regulated entity should then submit the entire verified emissions report to the Competent Authority.  It is not possible to use the "Edit/Move or Copy Sheet" function in Excel, due to workbook protection in Excel. </v>
      </c>
      <c r="C14" s="458"/>
    </row>
    <row r="15" spans="1:3" ht="51" customHeight="1" thickBot="1" x14ac:dyDescent="0.45">
      <c r="B15" s="467" t="str">
        <f>Translations!$B$62</f>
        <v>To preserve the formatting of the original verification opinion template it is advised to select Columns A:C in each tab and then use the Copy and Paste functions to copy the information between the two spread sheets.  It is NOT necessary to include the Guidelines and Conditions' or the 'How to use this file' sheets from the verification template.</v>
      </c>
      <c r="C15" s="468"/>
    </row>
    <row r="16" spans="1:3" ht="18" customHeight="1" thickBot="1" x14ac:dyDescent="0.45">
      <c r="B16" s="90"/>
      <c r="C16" s="90"/>
    </row>
    <row r="17" spans="2:3" ht="38.25" customHeight="1" x14ac:dyDescent="0.4">
      <c r="B17" s="459" t="str">
        <f>Translations!$B$63</f>
        <v>Finally - to ensure that the contents of the verification opinion and associated annexes do not accidentally get altered after copying in to the Annual Emissions Report, it is recommended that these tabs are protected using the Excel Protect Sheet function on the Tools menu.</v>
      </c>
      <c r="C17" s="460"/>
    </row>
    <row r="18" spans="2:3" ht="38.25" customHeight="1" thickBot="1" x14ac:dyDescent="0.45">
      <c r="B18" s="455" t="str">
        <f>Translations!$B$64</f>
        <v>If you use a password to protect the sheets, please use the SAME password for all opinion statements produced by the organisation.  Please also supply this password to the Competent Authority for the purposes of them uploading information into databases etc.</v>
      </c>
      <c r="C18" s="456"/>
    </row>
  </sheetData>
  <sheetProtection formatCells="0" formatColumns="0" formatRows="0"/>
  <mergeCells count="10">
    <mergeCell ref="B11:C11"/>
    <mergeCell ref="B18:C18"/>
    <mergeCell ref="B14:C14"/>
    <mergeCell ref="B17:C17"/>
    <mergeCell ref="A8:B8"/>
    <mergeCell ref="B2:C2"/>
    <mergeCell ref="B9:C9"/>
    <mergeCell ref="B10:C10"/>
    <mergeCell ref="B12:C12"/>
    <mergeCell ref="B15:C15"/>
  </mergeCells>
  <phoneticPr fontId="36" type="noConversion"/>
  <hyperlinks>
    <hyperlink ref="B3" location="'Opinion Statement (RE)'!Print_Area" display="'Opinion Statement (RE)'!Print_Area"/>
    <hyperlink ref="B4" location="'Annex 1 - Findings (RE)'!A1" display="'Annex 1 - Findings (RE)'!A1"/>
    <hyperlink ref="B5" location="'Annex 2 - basis of work (RE)'!A1" display="'Annex 2 - basis of work (RE)'!A1"/>
    <hyperlink ref="B6" location="'Annex 3 - Changes (RE)'!A1" display="'Annex 3 - Changes (RE)'!A1"/>
  </hyperlinks>
  <pageMargins left="0.74803149606299213" right="0.74803149606299213" top="0.35433070866141736" bottom="0.78740157480314965" header="0.23622047244094491" footer="0.47244094488188981"/>
  <pageSetup paperSize="9" scale="85" fitToHeight="0" orientation="portrait"/>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7"/>
  <sheetViews>
    <sheetView topLeftCell="A93" zoomScale="132" zoomScaleNormal="132" workbookViewId="0">
      <selection activeCell="B94" sqref="B94"/>
    </sheetView>
  </sheetViews>
  <sheetFormatPr defaultColWidth="11.33203125" defaultRowHeight="12.3" x14ac:dyDescent="0.4"/>
  <cols>
    <col min="1" max="1" width="30.6640625" style="21" customWidth="1"/>
    <col min="2" max="2" width="63.6640625" style="22" customWidth="1"/>
    <col min="3" max="3" width="98.33203125" style="87" customWidth="1"/>
    <col min="4" max="16384" width="11.33203125" style="24"/>
  </cols>
  <sheetData>
    <row r="1" spans="1:3" x14ac:dyDescent="0.4">
      <c r="C1" s="73" t="str">
        <f>Translations!$B$65</f>
        <v>GUIDANCE FOR VERIFIERS</v>
      </c>
    </row>
    <row r="2" spans="1:3" ht="32.049999999999997" customHeight="1" x14ac:dyDescent="0.4">
      <c r="A2" s="485" t="str">
        <f>Translations!$B$66</f>
        <v>Independent Reasonable Assurance Verification Report Opinion Statement - Emissions Trading System for Buildings, Road Transport and additional sectors (ETS2)</v>
      </c>
      <c r="B2" s="485"/>
      <c r="C2" s="484" t="str">
        <f>Translations!$B$67</f>
        <v>Please complete all the yellow cells in the opinion template amending as appropriate any text that is already in the cell and/or hiding blocks.  Further instructions or comments are below against individual lines, as relevant.  Further detail concerning background to the verification etc should be given in Annex 2.</v>
      </c>
    </row>
    <row r="3" spans="1:3" x14ac:dyDescent="0.4">
      <c r="A3" s="488" t="str">
        <f>Translations!$B$68</f>
        <v>ETS2 Annual Reporting</v>
      </c>
      <c r="B3" s="488"/>
      <c r="C3" s="484"/>
    </row>
    <row r="4" spans="1:3" ht="12.6" thickBot="1" x14ac:dyDescent="0.45">
      <c r="B4" s="72"/>
      <c r="C4" s="484"/>
    </row>
    <row r="5" spans="1:3" ht="15" customHeight="1" thickBot="1" x14ac:dyDescent="0.45">
      <c r="A5" s="486" t="str">
        <f>Translations!$B$69</f>
        <v>REGULATED ENTITY DETAILS</v>
      </c>
      <c r="B5" s="487"/>
      <c r="C5" s="74"/>
    </row>
    <row r="6" spans="1:3" ht="20.05" customHeight="1" x14ac:dyDescent="0.4">
      <c r="A6" s="325" t="str">
        <f>Translations!$B$70</f>
        <v xml:space="preserve">Name of regulated entity: </v>
      </c>
      <c r="B6" s="231"/>
      <c r="C6" s="64" t="str">
        <f>Translations!$B$71</f>
        <v>&lt;insert name of regulated entity</v>
      </c>
    </row>
    <row r="7" spans="1:3" ht="27" customHeight="1" x14ac:dyDescent="0.4">
      <c r="A7" s="326" t="str">
        <f>Translations!$B$72</f>
        <v>Address of regulated entity:</v>
      </c>
      <c r="B7" s="233"/>
      <c r="C7" s="74"/>
    </row>
    <row r="8" spans="1:3" ht="12.6" x14ac:dyDescent="0.4">
      <c r="A8" s="326" t="str">
        <f>Translations!$B$73</f>
        <v xml:space="preserve">Unique ID: </v>
      </c>
      <c r="B8" s="233"/>
      <c r="C8" s="74"/>
    </row>
    <row r="9" spans="1:3" ht="12.6" x14ac:dyDescent="0.4">
      <c r="A9" s="326" t="str">
        <f>Translations!$B$74</f>
        <v xml:space="preserve">GHG Permit Number: </v>
      </c>
      <c r="B9" s="234"/>
      <c r="C9" s="74"/>
    </row>
    <row r="10" spans="1:3" s="33" customFormat="1" ht="44.25" customHeight="1" x14ac:dyDescent="0.4">
      <c r="A10" s="326" t="str">
        <f>Translations!$B$75</f>
        <v>Date(s) of relevant approved MP and period of validity for each plan:</v>
      </c>
      <c r="B10" s="235"/>
      <c r="C10" s="64" t="str">
        <f>Translations!$B$76</f>
        <v xml:space="preserve">&lt; Please include all approved MP versions that are relevant for the reporting period, including the versions that have been approved just before the issuing of the verification report and are relevant for the reporting period.  </v>
      </c>
    </row>
    <row r="11" spans="1:3" s="33" customFormat="1" ht="24.75" customHeight="1" x14ac:dyDescent="0.4">
      <c r="A11" s="326" t="str">
        <f>Translations!$B$77</f>
        <v>Approving Competent Authority:</v>
      </c>
      <c r="B11" s="233"/>
      <c r="C11" s="64" t="str">
        <f>Translations!$B$78</f>
        <v>&lt;Insert Competent Authority that is responsible for approval of the monitoring plan and significant changes thereof</v>
      </c>
    </row>
    <row r="12" spans="1:3" ht="15" customHeight="1" x14ac:dyDescent="0.4">
      <c r="A12" s="326" t="str">
        <f>Translations!$B$79</f>
        <v>Category:</v>
      </c>
      <c r="B12" s="233"/>
      <c r="C12" s="66"/>
    </row>
    <row r="13" spans="1:3" ht="131.05000000000001" customHeight="1" x14ac:dyDescent="0.4">
      <c r="A13" s="326" t="str">
        <f>Translations!$B$80</f>
        <v>Is the regulated entity a 'low emitter'?</v>
      </c>
      <c r="B13" s="232"/>
      <c r="C13" s="340" t="str">
        <f>Translations!$B$81</f>
        <v xml:space="preserve">&lt;A regulated entity with low emissions is defined in Article 75n(1) of Commission Regulation (EU) 2018/2066 (Monitoring and Reporting Regulation, MRR). These are the following entities:
(a) from 2027 to 2030 entities where the average verified annual emission associated with the fuels released for consumption in the 2 years preceding the reporting period before application of the scope factor was less than 1 000 tonnes of CO2 per year.
(b) from 2031 where the average annual emissions reported in the verified regulated entity's report during the trading period immediately preceding the current trading period, calculated before the application of the scope factor were less than 1 000 tonnes of CO2 per year.
More information is provided in Chapter 5 of the ETS2 AV Guidance. Please note that CO2 stemming from zero rated fuels is excluded for determining in which category the regulated entity falls. </v>
      </c>
    </row>
    <row r="14" spans="1:3" ht="9" customHeight="1" thickBot="1" x14ac:dyDescent="0.45">
      <c r="B14" s="72"/>
      <c r="C14" s="66"/>
    </row>
    <row r="15" spans="1:3" ht="12.6" thickBot="1" x14ac:dyDescent="0.45">
      <c r="A15" s="486" t="str">
        <f>Translations!$B$82</f>
        <v>EMISSIONS DETAILS</v>
      </c>
      <c r="B15" s="487"/>
      <c r="C15" s="66"/>
    </row>
    <row r="16" spans="1:3" ht="12.6" x14ac:dyDescent="0.4">
      <c r="A16" s="325" t="str">
        <f>Translations!$B$83</f>
        <v>Reporting Year:</v>
      </c>
      <c r="B16" s="231"/>
      <c r="C16" s="66"/>
    </row>
    <row r="17" spans="1:3" ht="25.2" x14ac:dyDescent="0.4">
      <c r="A17" s="326" t="str">
        <f>Translations!$B$84</f>
        <v>Reference document:</v>
      </c>
      <c r="B17" s="232"/>
      <c r="C17" s="64" t="str">
        <f>Translations!$B$85</f>
        <v>&lt;insert the name of the file containing the emissions report, including date and version number. This should be the name of the electronic file which should contain a date and version number in the file naming convention</v>
      </c>
    </row>
    <row r="18" spans="1:3" ht="25.2" x14ac:dyDescent="0.4">
      <c r="A18" s="326" t="str">
        <f>Translations!$B$86</f>
        <v>Date of the regulated entity's report:</v>
      </c>
      <c r="B18" s="237"/>
      <c r="C18" s="64" t="str">
        <f>Translations!$B$87</f>
        <v>&lt;insert the date of the report subject to verification (this should match the date of the report into which this verification opinion is inserted/the final version of the report if it has been revised or updated prior to final verification</v>
      </c>
    </row>
    <row r="19" spans="1:3" ht="20.05" customHeight="1" x14ac:dyDescent="0.4">
      <c r="A19" s="360" t="str">
        <f>Translations!$B$88</f>
        <v>Total Emissions in tCO2e:</v>
      </c>
      <c r="B19" s="238"/>
      <c r="C19" s="81"/>
    </row>
    <row r="20" spans="1:3" ht="40" customHeight="1" x14ac:dyDescent="0.4">
      <c r="A20" s="471" t="str">
        <f>Translations!$B$89</f>
        <v>Released Fuel Types:</v>
      </c>
      <c r="B20" s="497"/>
      <c r="C20" s="64" t="str">
        <f>Translations!$B$90</f>
        <v>&lt;Gas/Diesel/Coal/HFO/etc….. please state which ETS2 fuel type(s) are released for consumption by the regulated entity. Please note that this line requires entry of a list of FUEL types (e.g. refinery fuel gas, coal etc) ONLY. For more information on what fuel streams are covered by ETS2, please see section 2.2 of MRR ETS2 Guidance.</v>
      </c>
    </row>
    <row r="21" spans="1:3" ht="22.5" customHeight="1" x14ac:dyDescent="0.4">
      <c r="A21" s="472"/>
      <c r="B21" s="498"/>
      <c r="C21" s="64"/>
    </row>
    <row r="22" spans="1:3" ht="37.799999999999997" x14ac:dyDescent="0.4">
      <c r="A22" s="326" t="str">
        <f>Translations!$B$91</f>
        <v>Methodology used:</v>
      </c>
      <c r="B22" s="232"/>
      <c r="C22" s="64" t="str">
        <f>Translations!$B$92</f>
        <v>&lt; please specify in general terms what monitoring methodology is used to determine the released fuel amounts; e.g. continual metering, batch metering, methods based on excise duty directive and energy tax directive methods. If more than one methodology is used, please specify clearly the fuels to which the methodology relates&gt;</v>
      </c>
    </row>
    <row r="23" spans="1:3" ht="28.5" customHeight="1" x14ac:dyDescent="0.4">
      <c r="A23" s="326" t="str">
        <f>Translations!$B$93</f>
        <v>Emissions factors used:</v>
      </c>
      <c r="B23" s="233"/>
      <c r="C23" s="64" t="str">
        <f>Translations!$B$94</f>
        <v>&lt; state what type of factor is being used for the different types of fuels (e.g. defaults/ activity-specific etc)</v>
      </c>
    </row>
    <row r="24" spans="1:3" ht="51.55" customHeight="1" x14ac:dyDescent="0.4">
      <c r="A24" s="329" t="str">
        <f>Translations!$B$95</f>
        <v>Scope factor and method used:</v>
      </c>
      <c r="B24" s="244"/>
      <c r="C24" s="64" t="str">
        <f>Translations!$B$96</f>
        <v>&lt;please specify what type of scope factor is used for the different types of fuel streams and describe in general terms what methods were used to determine the scope factor; e.g. ETS1 annual emission report, physical distinction of flows, chemical distinction of fuels, chemical marking, chain of custody, national marking, indirect methods, default value of 1, default value of lower than 1)&gt;</v>
      </c>
    </row>
    <row r="25" spans="1:3" ht="38.1" thickBot="1" x14ac:dyDescent="0.45">
      <c r="A25" s="330" t="str">
        <f>Translations!$B$97</f>
        <v>Changes in the operations of the regulated entity during the reporting year:</v>
      </c>
      <c r="B25" s="236"/>
      <c r="C25" s="82" t="str">
        <f>Translations!$B$98</f>
        <v>&lt; provide brief details of any changes that have occurred during the reporting year that materially affect the emissions being reported and the trend from year to year, and that have not already been disclosed above: e.g. changes in the categorisation of fuel streams released for consumption, new fuel streams, new monitoring methods&gt;</v>
      </c>
    </row>
    <row r="26" spans="1:3" ht="9" customHeight="1" thickBot="1" x14ac:dyDescent="0.45">
      <c r="B26" s="72"/>
      <c r="C26" s="66"/>
    </row>
    <row r="27" spans="1:3" ht="12.6" thickBot="1" x14ac:dyDescent="0.45">
      <c r="A27" s="499" t="str">
        <f>Translations!$B$99</f>
        <v>SITE VERIFICATION DETAILS</v>
      </c>
      <c r="B27" s="500"/>
      <c r="C27" s="66"/>
    </row>
    <row r="28" spans="1:3" ht="53.05" customHeight="1" x14ac:dyDescent="0.4">
      <c r="A28" s="325" t="str">
        <f>Translations!$B$100</f>
        <v>Physical site visit carried out  during verification of a regulated entity's report:</v>
      </c>
      <c r="B28" s="239"/>
      <c r="C28" s="64" t="str">
        <f>Translations!$B$101</f>
        <v xml:space="preserve">Yes or no &lt; If the site visit was waived under Article 43v (3) - (6)  and 43w of the AVR, please provide brief details below under justification as to why not and specify which criteria in Article 43w of the AVR was used to waive site visit. Please see section 3.2.7 of ETS2 AV guidance provided by the Commission.
</v>
      </c>
    </row>
    <row r="29" spans="1:3" ht="120" customHeight="1" x14ac:dyDescent="0.4">
      <c r="A29" s="471" t="str">
        <f>Translations!$B$102</f>
        <v>Virtual site visit carried out at the regulated entity because of force majeure:</v>
      </c>
      <c r="B29" s="469"/>
      <c r="C29" s="64" t="str">
        <f>Translations!$B$103</f>
        <v>Yes or no. &lt;If the site visit was carried out virtually because of force majeure under Article 34a of the AVR, please provide details under justification for carrying out virtual site visits.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Key Guidance Note II.5 on site visits provides more information:</v>
      </c>
    </row>
    <row r="30" spans="1:3" ht="16.5" customHeight="1" x14ac:dyDescent="0.4">
      <c r="A30" s="472"/>
      <c r="B30" s="470"/>
      <c r="C30" s="350" t="str">
        <f>Translations!$B$104</f>
        <v>https://climate.ec.europa.eu/document/download/f104cd3b-7e1d-4523-90ac-cf3d7ae4176d_en?filename=kgn_5_site_visits_en.pdf</v>
      </c>
    </row>
    <row r="31" spans="1:3" ht="24.75" customHeight="1" x14ac:dyDescent="0.4">
      <c r="A31" s="326" t="str">
        <f>Translations!$B$105</f>
        <v>Date(s) of visit(s):</v>
      </c>
      <c r="B31" s="233"/>
      <c r="C31" s="80" t="str">
        <f>Translations!$B$106</f>
        <v xml:space="preserve">If yes &lt; insert date of visit&gt;. If a virtual site visit has been carried out according to Article 34a AVR please also insert date of virtual site visit. </v>
      </c>
    </row>
    <row r="32" spans="1:3" ht="12.6" x14ac:dyDescent="0.4">
      <c r="A32" s="326" t="str">
        <f>Translations!$B$107</f>
        <v>Number of days on-site:</v>
      </c>
      <c r="B32" s="233"/>
      <c r="C32" s="64"/>
    </row>
    <row r="33" spans="1:3" ht="36.9" x14ac:dyDescent="0.4">
      <c r="A33" s="326" t="str">
        <f>Translations!$B$108</f>
        <v>Name of (lead) auditor(s)/ technical experts undertaking site visit(s):</v>
      </c>
      <c r="B33" s="240"/>
      <c r="C33" s="64" t="str">
        <f>Translations!$B$109</f>
        <v>&lt;Insert the name of the lead auditor, the auditor and technical expert involved in site visits</v>
      </c>
    </row>
    <row r="34" spans="1:3" ht="50.4" x14ac:dyDescent="0.4">
      <c r="A34" s="326" t="str">
        <f>Translations!$B$110</f>
        <v xml:space="preserve">Article 43v (3 - (6) AVR and 43(w) AVR: Justification for not undertaking site visit </v>
      </c>
      <c r="B34" s="233"/>
      <c r="C34" s="340" t="str">
        <f>Translations!$B$111</f>
        <v>&lt; if no above, insert brief reasons why a site visit was not considered necessary&gt; 
&lt;If the site was waived in the first verification in accordance with Article 43x(4) and (5) AVR (where the verifier decided to apply Article 43x(2) for 2025 or 2026 emissions, or regulated entities with low emissions), please state which situation is applicable&gt;</v>
      </c>
    </row>
    <row r="35" spans="1:3" ht="49.2" x14ac:dyDescent="0.4">
      <c r="A35" s="326" t="str">
        <f>Translations!$B$112</f>
        <v>Date of written approval from the Competent Authority for waive of site visit (Article 43v and 43w AVR)</v>
      </c>
      <c r="B35" s="233"/>
      <c r="C35" s="64" t="str">
        <f>Translations!$B$113</f>
        <v>&lt;If a site visit is waived, the date of written Competent Authority approval for waive of the site visit requirement is: &lt; insert date&gt;. If the regulated entity is a regulated entity with low emissions, please enter NA.</v>
      </c>
    </row>
    <row r="36" spans="1:3" ht="50.4" x14ac:dyDescent="0.4">
      <c r="A36" s="471" t="str">
        <f>Translations!$B$114</f>
        <v xml:space="preserve">Article 34a AVR: Justification for conducting a virtual site visit </v>
      </c>
      <c r="B36" s="469"/>
      <c r="C36" s="64" t="str">
        <f>Translations!$B$115</f>
        <v xml:space="preserve">&lt; if a virtual site visit was carried out because of force majeure (Article 34a AVR), insert brief reasons why a virtual site visit was considered necessary. If the virtual site visit was followed-up by a physical site visit, please include the reasons for doing so and give the data of the physical site visit and the corresponding reporting period. For more information please see section 4 of Key guidance note II.5 on site visits: </v>
      </c>
    </row>
    <row r="37" spans="1:3" ht="14.1" x14ac:dyDescent="0.4">
      <c r="A37" s="472"/>
      <c r="B37" s="470"/>
      <c r="C37" s="350" t="str">
        <f>Translations!$B$116</f>
        <v>https://climate.ec.europa.eu/document/download/f104cd3b-7e1d-4523-90ac-cf3d7ae4176d_en?filename=kgn_5_site_visits_en.pdf</v>
      </c>
    </row>
    <row r="38" spans="1:3" ht="49.5" thickBot="1" x14ac:dyDescent="0.45">
      <c r="A38" s="330" t="str">
        <f>Translations!$B$117</f>
        <v>Date of written approval from Competent Authority for carrying out a virtual site visit (Article 34a AVR)</v>
      </c>
      <c r="B38" s="241"/>
      <c r="C38" s="64" t="str">
        <f>Translations!$B$118</f>
        <v>&lt;If  a virtual site visit is carried out, the date of written Competent Authority approval for carrying out the virtual site visit is: &lt; insert date&gt;. If the regulated entity is a regulated entity with low emissions, please enter NA.</v>
      </c>
    </row>
    <row r="39" spans="1:3" ht="9" customHeight="1" thickBot="1" x14ac:dyDescent="0.45">
      <c r="A39" s="37"/>
      <c r="B39" s="75"/>
      <c r="C39" s="66"/>
    </row>
    <row r="40" spans="1:3" ht="25.5" thickBot="1" x14ac:dyDescent="0.45">
      <c r="A40" s="486" t="str">
        <f>Translations!$B$119</f>
        <v>COMPLIANCE WITH ETS2 RULES FOR ETS2 tCO2 DECLARED ABOVE</v>
      </c>
      <c r="B40" s="487"/>
      <c r="C40" s="64" t="str">
        <f>Translations!$B$120</f>
        <v>&lt; Only brief answers are required here.  If more detail is needed  for a No response, add this to the relevant section of Annex 1 relating to findings on uncorrected non-compliances or non-conformities</v>
      </c>
    </row>
    <row r="41" spans="1:3" ht="30" customHeight="1" x14ac:dyDescent="0.4">
      <c r="A41" s="472" t="str">
        <f>Translations!$B$121</f>
        <v>Monitoring Plan requirements met:</v>
      </c>
      <c r="B41" s="242"/>
      <c r="C41" s="66"/>
    </row>
    <row r="42" spans="1:3" ht="30" customHeight="1" x14ac:dyDescent="0.4">
      <c r="A42" s="478"/>
      <c r="B42" s="233" t="str">
        <f>Translations!$B$122</f>
        <v>If no, because.......</v>
      </c>
      <c r="C42" s="64" t="str">
        <f>Translations!$B$123</f>
        <v>&lt; insert reasons why the rule is not complied with</v>
      </c>
    </row>
    <row r="43" spans="1:3" ht="30" customHeight="1" x14ac:dyDescent="0.4">
      <c r="A43" s="478" t="str">
        <f>Translations!$B$124</f>
        <v>Permit conditions met:</v>
      </c>
      <c r="B43" s="240"/>
      <c r="C43" s="64"/>
    </row>
    <row r="44" spans="1:3" ht="30" customHeight="1" x14ac:dyDescent="0.4">
      <c r="A44" s="478"/>
      <c r="B44" s="233" t="str">
        <f>Translations!$B$122</f>
        <v>If no, because.......</v>
      </c>
      <c r="C44" s="64" t="str">
        <f>Translations!$B$123</f>
        <v>&lt; insert reasons why the rule is not complied with</v>
      </c>
    </row>
    <row r="45" spans="1:3" ht="76" customHeight="1" x14ac:dyDescent="0.4">
      <c r="A45" s="478" t="str">
        <f>Translations!$B$125</f>
        <v>EU Regulation on M&amp;R met:</v>
      </c>
      <c r="B45" s="240"/>
      <c r="C45" s="64" t="str">
        <f>Translations!$B$126</f>
        <v>&lt;Please also include confirmation of compliance with the rule that biomass fuels, renewable fuels of non-biological origin, recycled carbon fuels or synthetic low carbon fuels for which an emission factor of zero is claimed meets the sustainability and/or the greenhouse gas emissions saving criteria laid down in paragraphs 2 to 7 and 10 of Article 29 or Article 29a of the RED Directive or Article 2 point 13 of Directive (EU) 2024/1788. Please see MRR Guidance 3 on when sustainability and GHG savings criteria apply</v>
      </c>
    </row>
    <row r="46" spans="1:3" ht="30" customHeight="1" x14ac:dyDescent="0.4">
      <c r="A46" s="478"/>
      <c r="B46" s="233" t="str">
        <f>Translations!$B$122</f>
        <v>If no, because.......</v>
      </c>
      <c r="C46" s="64" t="str">
        <f>Translations!$B$123</f>
        <v>&lt; insert reasons why the rule is not complied with</v>
      </c>
    </row>
    <row r="47" spans="1:3" ht="12.6" x14ac:dyDescent="0.4">
      <c r="A47" s="489" t="str">
        <f>Translations!$B$127</f>
        <v>COMPLIANCE WITH EU REGULATION ON A&amp;V</v>
      </c>
      <c r="B47" s="490"/>
      <c r="C47" s="64"/>
    </row>
    <row r="48" spans="1:3" ht="25.2" x14ac:dyDescent="0.4">
      <c r="A48" s="478" t="str">
        <f>Translations!$B$128</f>
        <v>Data verified in detail and back to source: 
(Article 43i(a) &amp; Article 43k(2)(d) AVR)</v>
      </c>
      <c r="B48" s="240"/>
      <c r="C48" s="64" t="str">
        <f>Translations!$B$129</f>
        <v>&lt; insert brief reasons why detailed data verification is not considered necessary and/or why data was not verified back to primary source data</v>
      </c>
    </row>
    <row r="49" spans="1:3" ht="30" customHeight="1" x14ac:dyDescent="0.4">
      <c r="A49" s="479"/>
      <c r="B49" s="233" t="str">
        <f>Translations!$B$122</f>
        <v>If no, because.......</v>
      </c>
      <c r="C49" s="64"/>
    </row>
    <row r="50" spans="1:3" ht="30" customHeight="1" x14ac:dyDescent="0.4">
      <c r="A50" s="479"/>
      <c r="B50" s="240" t="str">
        <f>Translations!$B$130</f>
        <v>If yes, was this part of site verification</v>
      </c>
      <c r="C50" s="66"/>
    </row>
    <row r="51" spans="1:3" ht="30" customHeight="1" x14ac:dyDescent="0.4">
      <c r="A51" s="479"/>
      <c r="B51" s="240"/>
      <c r="C51" s="66"/>
    </row>
    <row r="52" spans="1:3" ht="30" customHeight="1" x14ac:dyDescent="0.4">
      <c r="A52" s="471" t="str">
        <f>Translations!$B$131</f>
        <v>Control activities are documented, implemented, maintained and effective to mitigate the inherent risks:
(Article 43(i)(b) AVR)</v>
      </c>
      <c r="B52" s="240"/>
      <c r="C52" s="64"/>
    </row>
    <row r="53" spans="1:3" ht="44.5" customHeight="1" x14ac:dyDescent="0.4">
      <c r="A53" s="472"/>
      <c r="B53" s="233" t="str">
        <f>Translations!$B$122</f>
        <v>If no, because.......</v>
      </c>
      <c r="C53" s="64" t="str">
        <f>Translations!$B$123</f>
        <v>&lt; insert reasons why the rule is not complied with</v>
      </c>
    </row>
    <row r="54" spans="1:3" ht="30" customHeight="1" x14ac:dyDescent="0.4">
      <c r="A54" s="471" t="str">
        <f>Translations!$B$132</f>
        <v>Procedures listed in monitoring plan are documented, implemented, maintained and effective to mitigate the inherent risks and control risks:
(Article 43i(c) AVR)</v>
      </c>
      <c r="B54" s="240"/>
      <c r="C54" s="64"/>
    </row>
    <row r="55" spans="1:3" ht="48" customHeight="1" x14ac:dyDescent="0.4">
      <c r="A55" s="472"/>
      <c r="B55" s="233" t="str">
        <f>Translations!$B$122</f>
        <v>If no, because.......</v>
      </c>
      <c r="C55" s="64" t="str">
        <f>Translations!$B$123</f>
        <v>&lt; insert reasons why the rule is not complied with</v>
      </c>
    </row>
    <row r="56" spans="1:3" ht="30" customHeight="1" x14ac:dyDescent="0.4">
      <c r="A56" s="471" t="str">
        <f>Translations!$B$133</f>
        <v>Data verification:
(Article 43k AVR)</v>
      </c>
      <c r="B56" s="240"/>
      <c r="C56" s="64" t="str">
        <f>Translations!$B$134</f>
        <v>&lt; data verification completed as required</v>
      </c>
    </row>
    <row r="57" spans="1:3" ht="30" customHeight="1" x14ac:dyDescent="0.4">
      <c r="A57" s="472"/>
      <c r="B57" s="233" t="str">
        <f>Translations!$B$122</f>
        <v>If no, because.......</v>
      </c>
      <c r="C57" s="64" t="str">
        <f>Translations!$B$123</f>
        <v>&lt; insert reasons why the rule is not complied with</v>
      </c>
    </row>
    <row r="58" spans="1:3" ht="71.25" customHeight="1" x14ac:dyDescent="0.4">
      <c r="A58" s="471" t="str">
        <f>Translations!$B$135</f>
        <v>Correct application of monitoring methodology:
(Article 43l AVR)</v>
      </c>
      <c r="B58" s="240"/>
      <c r="C58" s="340" t="str">
        <f>Translations!$B$136</f>
        <v>&lt; please note that this box also covers all aspects of the monitoring methodology including the application of the method to determine the scope factor&gt;
&lt; if the verifier has decided to waive the checks on the determination of the released fuel amounts in accordance with Article 43x(2) AVR, please state so in the box below and confirm that the released fuel amounts in independent evidence corresponds to the released fuel amounts in the emission report&gt;</v>
      </c>
    </row>
    <row r="59" spans="1:3" ht="30" customHeight="1" x14ac:dyDescent="0.4">
      <c r="A59" s="472"/>
      <c r="B59" s="233" t="str">
        <f>Translations!$B$122</f>
        <v>If no, because.......</v>
      </c>
      <c r="C59" s="64" t="str">
        <f>Translations!$B$123</f>
        <v>&lt; insert reasons why the rule is not complied with</v>
      </c>
    </row>
    <row r="60" spans="1:3" ht="30" customHeight="1" x14ac:dyDescent="0.4">
      <c r="A60" s="482" t="str">
        <f>Translations!$B$137</f>
        <v>Correct application and implementation of the scope factor and the method to determine the scope factor:
(Article 43l(4) AVR)</v>
      </c>
      <c r="B60" s="240"/>
      <c r="C60" s="64"/>
    </row>
    <row r="61" spans="1:3" ht="56.25" customHeight="1" x14ac:dyDescent="0.4">
      <c r="A61" s="483"/>
      <c r="B61" s="233" t="str">
        <f>Translations!$B$122</f>
        <v>If no, because.......</v>
      </c>
      <c r="C61" s="64" t="str">
        <f>Translations!$B$138</f>
        <v>&lt;insert reasons why the rule is not complied with&gt; &lt;please also complete if inconsistencies were found in whether fuels were released for consumption in sectors listed in Annex III of Directive 2003/87/EC or if double counting was observed between ETS1 and ETS2 (i.e. fuels released for consumption in activities listed in Annex I of Directive 2003/87/EC)</v>
      </c>
    </row>
    <row r="62" spans="1:3" ht="30" customHeight="1" x14ac:dyDescent="0.4">
      <c r="A62" s="482" t="str">
        <f>Translations!$B$139</f>
        <v xml:space="preserve">Consistency between Annex Xa MRR information and Annex Xb MRR information  </v>
      </c>
      <c r="B62" s="240"/>
      <c r="C62" s="477" t="str">
        <f>Translations!$B$140</f>
        <v>&lt;If the regulated entity has received information listed in Annex Xa of the MRR from the operator of an ETS1 installation, please confirm that checks have been carried out between that information and the Annex Xb information in the emission report of the regulated entity and that no inconsistencies were identified&gt; If inconsistencies have been observed, please select no and include further detail here and in Annex I of this template&gt;</v>
      </c>
    </row>
    <row r="63" spans="1:3" ht="33" customHeight="1" x14ac:dyDescent="0.4">
      <c r="A63" s="483"/>
      <c r="B63" s="233" t="str">
        <f>Translations!$B$122</f>
        <v>If no, because.......</v>
      </c>
      <c r="C63" s="477"/>
    </row>
    <row r="64" spans="1:3" ht="30" customHeight="1" x14ac:dyDescent="0.4">
      <c r="A64" s="471" t="str">
        <f>Translations!$B$141</f>
        <v>Verification of methods applied for missing data:
(Article 43m AVR)</v>
      </c>
      <c r="B64" s="240"/>
      <c r="C64" s="64"/>
    </row>
    <row r="65" spans="1:3" ht="39" customHeight="1" x14ac:dyDescent="0.4">
      <c r="A65" s="472"/>
      <c r="B65" s="233" t="str">
        <f>Translations!$B$122</f>
        <v>If no, because.......</v>
      </c>
      <c r="C65" s="64" t="str">
        <f>Translations!$B$142</f>
        <v>&lt; insert reasons why emissions report is not complete and state whether an alternative methodology has been used to complete the data gap</v>
      </c>
    </row>
    <row r="66" spans="1:3" ht="30" customHeight="1" x14ac:dyDescent="0.4">
      <c r="A66" s="471" t="str">
        <f>Translations!$B$143</f>
        <v>Uncertainty assessment:
(Article 43l(3) AVR)</v>
      </c>
      <c r="B66" s="240"/>
      <c r="C66" s="64" t="str">
        <f>Translations!$B$144</f>
        <v>&lt; confirmation of valid uncertainty assessments</v>
      </c>
    </row>
    <row r="67" spans="1:3" ht="30" customHeight="1" x14ac:dyDescent="0.4">
      <c r="A67" s="472"/>
      <c r="B67" s="233" t="str">
        <f>Translations!$B$122</f>
        <v>If no, because.......</v>
      </c>
      <c r="C67" s="64" t="str">
        <f>Translations!$B$123</f>
        <v>&lt; insert reasons why the rule is not complied with</v>
      </c>
    </row>
    <row r="68" spans="1:3" ht="30" customHeight="1" x14ac:dyDescent="0.4">
      <c r="A68" s="478" t="str">
        <f>Translations!$B$145</f>
        <v>Competent Authority (Annex 2 of this template) guidance on M&amp;R met:</v>
      </c>
      <c r="B68" s="240"/>
      <c r="C68" s="64"/>
    </row>
    <row r="69" spans="1:3" ht="30" customHeight="1" x14ac:dyDescent="0.4">
      <c r="A69" s="478"/>
      <c r="B69" s="233" t="str">
        <f>Translations!$B$122</f>
        <v>If no, because.......</v>
      </c>
      <c r="C69" s="64" t="str">
        <f>Translations!$B$123</f>
        <v>&lt; insert reasons why the rule is not complied with</v>
      </c>
    </row>
    <row r="70" spans="1:3" ht="30" customHeight="1" x14ac:dyDescent="0.4">
      <c r="A70" s="326" t="str">
        <f>Translations!$B$146</f>
        <v>Previous year Non-Conformity(ies) corrected:</v>
      </c>
      <c r="B70" s="240"/>
      <c r="C70" s="64"/>
    </row>
    <row r="71" spans="1:3" s="33" customFormat="1" ht="50.7" thickBot="1" x14ac:dyDescent="0.45">
      <c r="A71" s="330" t="str">
        <f>Translations!$B$147</f>
        <v>Changes etc. identified and not reported to the Competent Authority/included in updated MP:</v>
      </c>
      <c r="B71" s="241"/>
      <c r="C71" s="64" t="str">
        <f>Translations!$B$148</f>
        <v>&lt; please provide, in Annex 3, a brief summary of key conditions applied, changes, clarifications or variations approved by the Competent Authority and NOT included within a re-issued permit and the approved monitoring plan at the time of completion of the verification; or additional changes identified by the verifier and not reported before the relevant year end.</v>
      </c>
    </row>
    <row r="72" spans="1:3" ht="9" customHeight="1" thickBot="1" x14ac:dyDescent="0.45">
      <c r="B72" s="72"/>
      <c r="C72" s="66"/>
    </row>
    <row r="73" spans="1:3" ht="12.6" thickBot="1" x14ac:dyDescent="0.45">
      <c r="A73" s="480" t="str">
        <f>Translations!$B$149</f>
        <v>COMPLIANCE WITH THE MONITORING AND REPORTING PRINCIPLES</v>
      </c>
      <c r="B73" s="481"/>
      <c r="C73" s="66"/>
    </row>
    <row r="74" spans="1:3" ht="39.549999999999997" customHeight="1" x14ac:dyDescent="0.4">
      <c r="A74" s="472" t="str">
        <f>Translations!$B$150</f>
        <v>Accuracy:</v>
      </c>
      <c r="B74" s="242"/>
      <c r="C74" s="64" t="str">
        <f>Translations!$B$151</f>
        <v>&lt; only brief comments are required in this section   NOTE - it is recognised that some principles are aspirational and it may not be possible to confirm absolute 'compliance'.  In addition, some principles are reliant upon others being met before 'compliance' can be 'confirmed'.</v>
      </c>
    </row>
    <row r="75" spans="1:3" ht="30" customHeight="1" x14ac:dyDescent="0.4">
      <c r="A75" s="478"/>
      <c r="B75" s="233" t="str">
        <f>Translations!$B$122</f>
        <v>If no, because.......</v>
      </c>
      <c r="C75" s="64" t="str">
        <f>Translations!$B$154</f>
        <v>&lt; insert reasons why the principle is not complied with</v>
      </c>
    </row>
    <row r="76" spans="1:3" ht="30" customHeight="1" x14ac:dyDescent="0.4">
      <c r="A76" s="478" t="str">
        <f>Translations!$B$152</f>
        <v>Completeness:</v>
      </c>
      <c r="B76" s="240"/>
      <c r="C76" s="64"/>
    </row>
    <row r="77" spans="1:3" ht="30" customHeight="1" x14ac:dyDescent="0.4">
      <c r="A77" s="478"/>
      <c r="B77" s="233" t="str">
        <f>Translations!$B$122</f>
        <v>If no, because.......</v>
      </c>
      <c r="C77" s="64" t="str">
        <f>Translations!$B$154</f>
        <v>&lt; insert reasons why the principle is not complied with</v>
      </c>
    </row>
    <row r="78" spans="1:3" ht="30" customHeight="1" x14ac:dyDescent="0.4">
      <c r="A78" s="478" t="str">
        <f>Translations!$B$153</f>
        <v>Consistency:</v>
      </c>
      <c r="B78" s="240"/>
      <c r="C78" s="64"/>
    </row>
    <row r="79" spans="1:3" ht="30" customHeight="1" x14ac:dyDescent="0.4">
      <c r="A79" s="478"/>
      <c r="B79" s="233" t="str">
        <f>Translations!$B$122</f>
        <v>If no, because.......</v>
      </c>
      <c r="C79" s="64" t="str">
        <f>Translations!$B$154</f>
        <v>&lt; insert reasons why the principle is not complied with</v>
      </c>
    </row>
    <row r="80" spans="1:3" s="33" customFormat="1" ht="66.75" customHeight="1" x14ac:dyDescent="0.4">
      <c r="A80" s="478" t="str">
        <f>Translations!$B$155</f>
        <v>Comparability over time:</v>
      </c>
      <c r="B80" s="240"/>
      <c r="C80" s="64" t="str">
        <f>Translations!$B$156</f>
        <v>&lt;provide brief comments on whether there have been significant changes to the monitoring methodology such that the current reported emissions cannot be compared to previous periods. For example, changes in the tiers, new fuel streams, changes in the categorisation of fuel streams.</v>
      </c>
    </row>
    <row r="81" spans="1:3" s="69" customFormat="1" ht="31.5" customHeight="1" x14ac:dyDescent="0.4">
      <c r="A81" s="479"/>
      <c r="B81" s="233" t="str">
        <f>Translations!$B$122</f>
        <v>If no, because.......</v>
      </c>
      <c r="C81" s="64" t="str">
        <f>Translations!$B$154</f>
        <v>&lt; insert reasons why the principle is not complied with</v>
      </c>
    </row>
    <row r="82" spans="1:3" ht="30" customHeight="1" x14ac:dyDescent="0.4">
      <c r="A82" s="478" t="str">
        <f>Translations!$B$157</f>
        <v>Transparency:</v>
      </c>
      <c r="B82" s="240"/>
      <c r="C82" s="66"/>
    </row>
    <row r="83" spans="1:3" ht="30" customHeight="1" x14ac:dyDescent="0.4">
      <c r="A83" s="478"/>
      <c r="B83" s="233" t="str">
        <f>Translations!$B$122</f>
        <v>If no, because.......</v>
      </c>
      <c r="C83" s="64" t="str">
        <f>Translations!$B$154</f>
        <v>&lt; insert reasons why the principle is not complied with</v>
      </c>
    </row>
    <row r="84" spans="1:3" s="33" customFormat="1" ht="30" customHeight="1" x14ac:dyDescent="0.4">
      <c r="A84" s="478" t="str">
        <f>Translations!$B$158</f>
        <v>Integrity of methodology:</v>
      </c>
      <c r="B84" s="240"/>
      <c r="C84" s="80"/>
    </row>
    <row r="85" spans="1:3" s="33" customFormat="1" ht="30" customHeight="1" x14ac:dyDescent="0.4">
      <c r="A85" s="478"/>
      <c r="B85" s="233" t="str">
        <f>Translations!$B$122</f>
        <v>If no, because.......</v>
      </c>
      <c r="C85" s="64" t="str">
        <f>Translations!$B$154</f>
        <v>&lt; insert reasons why the principle is not complied with</v>
      </c>
    </row>
    <row r="86" spans="1:3" s="76" customFormat="1" ht="30" customHeight="1" thickBot="1" x14ac:dyDescent="0.45">
      <c r="A86" s="330" t="str">
        <f>Translations!$B$159</f>
        <v>Continuous improvement:</v>
      </c>
      <c r="B86" s="241"/>
      <c r="C86" s="64" t="str">
        <f>Translations!$B$160</f>
        <v>&lt;please outline in Annex 1 any key points of performance improvement identified or state here why non-applicable&gt;</v>
      </c>
    </row>
    <row r="87" spans="1:3" ht="9" customHeight="1" thickBot="1" x14ac:dyDescent="0.45">
      <c r="A87" s="77"/>
      <c r="B87" s="78"/>
      <c r="C87" s="64"/>
    </row>
    <row r="88" spans="1:3" ht="15.75" customHeight="1" thickBot="1" x14ac:dyDescent="0.45">
      <c r="A88" s="480" t="str">
        <f>Translations!$B$161</f>
        <v>OPINION</v>
      </c>
      <c r="B88" s="481"/>
      <c r="C88" s="83" t="str">
        <f>Translations!$B$318</f>
        <v>Please select from the drop-down list below the applicable OPINION STATEMENT</v>
      </c>
    </row>
    <row r="89" spans="1:3" ht="57.75" customHeight="1" x14ac:dyDescent="0.4">
      <c r="A89" s="476" t="str">
        <f>Translations!$B$163</f>
        <v xml:space="preserve">OPINION - verified as satisfactory: </v>
      </c>
      <c r="B89" s="476" t="str">
        <f>Translations!$B$164</f>
        <v>We have conducted a verification of the greenhouse gas data reported by the above regulated entity in its Annual Emissions Report as presented above.   On the basis of the verification work undertaken (see Annex 2) these data are fairly stated.</v>
      </c>
      <c r="C89" s="64" t="str">
        <f>Translations!$B$165</f>
        <v>&lt; Either this opinion text  if there is no problem and there are no specific comments to be made in relation to things that might affect data quality or the interpretation of the opinion by a user&gt; This opinion statement may only be selected if there are no uncorrected misstatements, non-conformities and non-compliances.</v>
      </c>
    </row>
    <row r="90" spans="1:3" ht="40.5" customHeight="1" x14ac:dyDescent="0.4">
      <c r="A90" s="476"/>
      <c r="B90" s="476"/>
      <c r="C90" s="64" t="str">
        <f>Translations!$B$166</f>
        <v>&lt;NOTE - only a positive form of words is acceptable for a verified opinion - DO NOT CHANGE THE FORM OF WORDS IN THESE OPINION TEXTS - ADD DETAIL WHERE REQUESTED</v>
      </c>
    </row>
    <row r="91" spans="1:3" ht="39.75" customHeight="1" x14ac:dyDescent="0.4">
      <c r="A91" s="476" t="str">
        <f>Translations!$B$167</f>
        <v xml:space="preserve">OPINION - verified with comments: </v>
      </c>
      <c r="B91" s="476" t="str">
        <f>Translations!$B$168</f>
        <v xml:space="preserve">We have conducted a verification of the greenhouse gas data reported by the above regulated entity in its Annual Emissions Report as presented above.   On the basis of the verification work undertaken (see Annex 2) these data are fairly stated, with the exception of: </v>
      </c>
      <c r="C91" s="64" t="str">
        <f>Translations!$B$169</f>
        <v xml:space="preserve">&lt; OR this opinion text if the opinion is qualified with comments for the user of the opinion . 
Please provide brief details of any exceptions that might affect the data and therefore qualify the opinion.
</v>
      </c>
    </row>
    <row r="92" spans="1:3" ht="39.75" customHeight="1" x14ac:dyDescent="0.4">
      <c r="A92" s="476"/>
      <c r="B92" s="476"/>
      <c r="C92" s="64" t="str">
        <f>Translations!$B$170</f>
        <v>&lt;‌NOTE - only a positive form of words is acceptable for a verified opinion - DO NOT CHANGE THE FORM OF WORDS IN THESE OPINION TEXTS - ADD DETAIL OR ADD COMMENTS WHERE REQUESTED</v>
      </c>
    </row>
    <row r="93" spans="1:3" ht="72.75" customHeight="1" thickBot="1" x14ac:dyDescent="0.45">
      <c r="A93" s="374" t="str">
        <f>Translations!$B$174</f>
        <v xml:space="preserve">OPINION - not verified as satisfactory: </v>
      </c>
      <c r="B93" s="374" t="str">
        <f>Translations!$B$175</f>
        <v>We have conducted a verification of the greenhouse gas data reported by the above regulated entity in its Annual Emissions Report as presented above.  On the basis of the work undertaken (see Annex 2) these data CANNOT be verified due to - &lt;select as appropriate&gt;</v>
      </c>
      <c r="C93" s="64" t="str">
        <f>Translations!$B$176</f>
        <v>&lt; OR this opinion text if it is not possible to verify the data due to material misstatement(s), limitation of scope or non-conformities that, individually or combined with other non-conformities  that provide insufficient clarity and prevent the verifier from stating with reasonable assurance that the data are free from material misstatements. These issues should be specifically identified, as material items, in Annex 1, along with non-material concerns remaining at the point of final verification.</v>
      </c>
    </row>
    <row r="94" spans="1:3" ht="15.75" customHeight="1" x14ac:dyDescent="0.4">
      <c r="A94" s="492" t="str">
        <f>Translations!$B$319</f>
        <v>Opinion Statement:</v>
      </c>
      <c r="B94" s="373"/>
      <c r="C94" s="372"/>
    </row>
    <row r="95" spans="1:3" ht="67.5" customHeight="1" thickBot="1" x14ac:dyDescent="0.45">
      <c r="A95" s="493"/>
      <c r="B95" s="380" t="str">
        <f>IF(B94="","",INDEX(OpinionStatementLong,MATCH(B94,OpinionStatement,0)))</f>
        <v/>
      </c>
      <c r="C95" s="372"/>
    </row>
    <row r="96" spans="1:3" ht="12.75" customHeight="1" x14ac:dyDescent="0.4">
      <c r="A96" s="473" t="str">
        <f>Translations!$B$171</f>
        <v>Comments which qualify the opinion:</v>
      </c>
      <c r="B96" s="375" t="s">
        <v>296</v>
      </c>
      <c r="C96" s="477" t="str">
        <f>Translations!$B$172</f>
        <v>&lt;Note - these are effectively warning caveats to the opinion user including indication of non-material misstatements, non-compliances and non-conformities which don't prevent the verifier from stating with reasonable assurance that the data are free from material misstatements remaining at the point of confirming the verification opinion (just a summary of main points if the verifier specifically wishes to draw a user's attention to them; the details of all non-material misstatements, non-conformities, non-compliances and recommendations for improvements should be listed in the findings in Annex 1).</v>
      </c>
    </row>
    <row r="97" spans="1:3" ht="12.75" customHeight="1" x14ac:dyDescent="0.4">
      <c r="A97" s="474"/>
      <c r="B97" s="243" t="s">
        <v>297</v>
      </c>
      <c r="C97" s="477"/>
    </row>
    <row r="98" spans="1:3" ht="12.75" customHeight="1" x14ac:dyDescent="0.4">
      <c r="A98" s="474"/>
      <c r="B98" s="243" t="s">
        <v>298</v>
      </c>
      <c r="C98" s="477"/>
    </row>
    <row r="99" spans="1:3" ht="12.75" customHeight="1" x14ac:dyDescent="0.4">
      <c r="A99" s="474"/>
      <c r="B99" s="243"/>
      <c r="C99" s="477"/>
    </row>
    <row r="100" spans="1:3" ht="12.75" customHeight="1" x14ac:dyDescent="0.4">
      <c r="A100" s="474"/>
      <c r="B100" s="243"/>
      <c r="C100" s="477"/>
    </row>
    <row r="101" spans="1:3" ht="12.75" customHeight="1" x14ac:dyDescent="0.4">
      <c r="A101" s="474"/>
      <c r="B101" s="243"/>
      <c r="C101" s="477"/>
    </row>
    <row r="102" spans="1:3" ht="12.75" customHeight="1" x14ac:dyDescent="0.4">
      <c r="A102" s="474"/>
      <c r="B102" s="243"/>
      <c r="C102" s="477"/>
    </row>
    <row r="103" spans="1:3" ht="12.75" customHeight="1" x14ac:dyDescent="0.4">
      <c r="A103" s="474"/>
      <c r="B103" s="243"/>
      <c r="C103" s="477" t="str">
        <f>Translations!$B$173</f>
        <v>&lt;insert comments in relation to any exceptions that have been noted that might/ do affect the verification and therefore which caveat the opinion. Please number each comment separately.</v>
      </c>
    </row>
    <row r="104" spans="1:3" ht="12.75" customHeight="1" x14ac:dyDescent="0.4">
      <c r="A104" s="474"/>
      <c r="B104" s="243"/>
      <c r="C104" s="477"/>
    </row>
    <row r="105" spans="1:3" ht="12.75" customHeight="1" thickBot="1" x14ac:dyDescent="0.45">
      <c r="A105" s="475"/>
      <c r="B105" s="376"/>
      <c r="C105" s="477"/>
    </row>
    <row r="106" spans="1:3" ht="12.75" customHeight="1" x14ac:dyDescent="0.4">
      <c r="A106" s="494" t="str">
        <f>Translations!$B$320</f>
        <v>if applicable:</v>
      </c>
      <c r="B106" s="377" t="s">
        <v>836</v>
      </c>
      <c r="C106" s="491" t="str">
        <f>Translations!$B$184</f>
        <v>&lt;select the appropriate reasons from the list provided or add a reason if relevant</v>
      </c>
    </row>
    <row r="107" spans="1:3" ht="12.75" customHeight="1" x14ac:dyDescent="0.4">
      <c r="A107" s="495"/>
      <c r="B107" s="245" t="s">
        <v>836</v>
      </c>
      <c r="C107" s="491"/>
    </row>
    <row r="108" spans="1:3" ht="12.75" customHeight="1" x14ac:dyDescent="0.4">
      <c r="A108" s="495"/>
      <c r="B108" s="245" t="s">
        <v>836</v>
      </c>
      <c r="C108" s="491"/>
    </row>
    <row r="109" spans="1:3" ht="12.75" customHeight="1" x14ac:dyDescent="0.4">
      <c r="A109" s="495"/>
      <c r="B109" s="245" t="s">
        <v>836</v>
      </c>
      <c r="C109" s="491"/>
    </row>
    <row r="110" spans="1:3" ht="12.75" customHeight="1" thickBot="1" x14ac:dyDescent="0.45">
      <c r="A110" s="496"/>
      <c r="B110" s="378" t="s">
        <v>836</v>
      </c>
      <c r="C110" s="491"/>
    </row>
    <row r="111" spans="1:3" s="33" customFormat="1" ht="12.6" thickBot="1" x14ac:dyDescent="0.45">
      <c r="A111" s="480" t="str">
        <f>Translations!$B$185</f>
        <v>VERIFICATION TEAM</v>
      </c>
      <c r="B111" s="481"/>
      <c r="C111" s="66"/>
    </row>
    <row r="112" spans="1:3" ht="12.6" x14ac:dyDescent="0.4">
      <c r="A112" s="325" t="str">
        <f>Translations!$B$186</f>
        <v>Lead Auditor:</v>
      </c>
      <c r="B112" s="246"/>
      <c r="C112" s="64" t="str">
        <f>Translations!$B$187</f>
        <v>&lt;insert name</v>
      </c>
    </row>
    <row r="113" spans="1:3" ht="12.6" x14ac:dyDescent="0.4">
      <c r="A113" s="326" t="str">
        <f>Translations!$B$188</f>
        <v>Auditor(s):</v>
      </c>
      <c r="B113" s="234"/>
      <c r="C113" s="64" t="str">
        <f>Translations!$B$187</f>
        <v>&lt;insert name</v>
      </c>
    </row>
    <row r="114" spans="1:3" ht="12.6" x14ac:dyDescent="0.4">
      <c r="A114" s="326" t="str">
        <f>Translations!$B$189</f>
        <v>Technical Expert(s) (Auditor):</v>
      </c>
      <c r="B114" s="234"/>
      <c r="C114" s="64" t="str">
        <f>Translations!$B$187</f>
        <v>&lt;insert name</v>
      </c>
    </row>
    <row r="115" spans="1:3" ht="12.6" x14ac:dyDescent="0.4">
      <c r="A115" s="326" t="str">
        <f>Translations!$B$190</f>
        <v>Independent Reviewer:</v>
      </c>
      <c r="B115" s="234"/>
      <c r="C115" s="64" t="str">
        <f>Translations!$B$187</f>
        <v>&lt;insert name</v>
      </c>
    </row>
    <row r="116" spans="1:3" ht="24.9" thickBot="1" x14ac:dyDescent="0.45">
      <c r="A116" s="330" t="str">
        <f>Translations!$B$191</f>
        <v>Technical Expert(s) (Independent Review):</v>
      </c>
      <c r="B116" s="247"/>
      <c r="C116" s="64" t="str">
        <f>Translations!$B$187</f>
        <v>&lt;insert name</v>
      </c>
    </row>
    <row r="117" spans="1:3" ht="7.5" customHeight="1" thickBot="1" x14ac:dyDescent="0.45">
      <c r="B117" s="72"/>
      <c r="C117" s="66"/>
    </row>
    <row r="118" spans="1:3" ht="44.25" customHeight="1" x14ac:dyDescent="0.4">
      <c r="A118" s="325" t="str">
        <f>CONCATENATE(Signed_on_behalf_of,$B$122,":")</f>
        <v>Signed on behalf of :</v>
      </c>
      <c r="B118" s="231"/>
      <c r="C118" s="64" t="str">
        <f>Translations!$B$192</f>
        <v>&lt;insert authorised signature here</v>
      </c>
    </row>
    <row r="119" spans="1:3" ht="81" customHeight="1" x14ac:dyDescent="0.4">
      <c r="A119" s="326" t="str">
        <f>Translations!$B$193</f>
        <v>Name of authorised signatory:</v>
      </c>
      <c r="B119" s="232"/>
      <c r="C119" s="84" t="str">
        <f>Translations!$B$194</f>
        <v>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v>
      </c>
    </row>
    <row r="120" spans="1:3" ht="26.25" customHeight="1" thickBot="1" x14ac:dyDescent="0.45">
      <c r="A120" s="330" t="str">
        <f>Translations!$B$195</f>
        <v>Date of Opinion:</v>
      </c>
      <c r="B120" s="236"/>
      <c r="C120" s="64" t="str">
        <f>Translations!$B$196</f>
        <v>&lt;insert date of opinion - Note this date must change if the opinion is updated</v>
      </c>
    </row>
    <row r="121" spans="1:3" ht="7.5" customHeight="1" thickBot="1" x14ac:dyDescent="0.45">
      <c r="B121" s="72"/>
      <c r="C121" s="66"/>
    </row>
    <row r="122" spans="1:3" ht="36" customHeight="1" x14ac:dyDescent="0.4">
      <c r="A122" s="325" t="str">
        <f>Translations!$B$197</f>
        <v>Name of verifier:</v>
      </c>
      <c r="B122" s="231"/>
      <c r="C122" s="64" t="str">
        <f>Translations!$B$198</f>
        <v>&lt;insert formal name of the verifier</v>
      </c>
    </row>
    <row r="123" spans="1:3" ht="12.6" x14ac:dyDescent="0.4">
      <c r="A123" s="326" t="str">
        <f>Translations!$B$199</f>
        <v>Contact Address:</v>
      </c>
      <c r="B123" s="232"/>
      <c r="C123" s="64" t="str">
        <f>Translations!$B$200</f>
        <v>&lt;insert formal contact address of the verifier, including email address</v>
      </c>
    </row>
    <row r="124" spans="1:3" ht="12.6" x14ac:dyDescent="0.4">
      <c r="A124" s="326" t="str">
        <f>Translations!$B$201</f>
        <v>Date of verification contract:</v>
      </c>
      <c r="B124" s="248"/>
      <c r="C124" s="66"/>
    </row>
    <row r="125" spans="1:3" s="79" customFormat="1" ht="24.6" x14ac:dyDescent="0.4">
      <c r="A125" s="326" t="str">
        <f>Translations!$B$202</f>
        <v>Is the verifier accredited or a certified natural person?</v>
      </c>
      <c r="B125" s="249"/>
      <c r="C125" s="85"/>
    </row>
    <row r="126" spans="1:3" s="86" customFormat="1" ht="25.2" x14ac:dyDescent="0.4">
      <c r="A126" s="326" t="str">
        <f>Translations!$B$203</f>
        <v>Name of National AB or authority certifying the verifier:</v>
      </c>
      <c r="B126" s="232"/>
      <c r="C126" s="64" t="str">
        <f>Translations!$B$204</f>
        <v>&lt; insert the National Accreditation Body's name e.g. COFRAC if verifier is accredited; insert name of the Certifying National Authority if the verifier is certified under AVR Article 55(2).</v>
      </c>
    </row>
    <row r="127" spans="1:3" s="86" customFormat="1" ht="24.9" thickBot="1" x14ac:dyDescent="0.45">
      <c r="A127" s="330" t="str">
        <f>Translations!$B$205</f>
        <v xml:space="preserve">Accreditation/ Certification number: </v>
      </c>
      <c r="B127" s="236"/>
      <c r="C127" s="64" t="str">
        <f>Translations!$B$206</f>
        <v>&lt; as issued by the above Accreditation Body/ Certifying National Authority</v>
      </c>
    </row>
  </sheetData>
  <sheetProtection formatCells="0" formatColumns="0" formatRows="0"/>
  <customSheetViews>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7">
    <mergeCell ref="B20:B21"/>
    <mergeCell ref="A20:A21"/>
    <mergeCell ref="A27:B27"/>
    <mergeCell ref="C62:C63"/>
    <mergeCell ref="A40:B40"/>
    <mergeCell ref="A45:A46"/>
    <mergeCell ref="A52:A53"/>
    <mergeCell ref="A43:A44"/>
    <mergeCell ref="A41:A42"/>
    <mergeCell ref="A47:B47"/>
    <mergeCell ref="A56:A57"/>
    <mergeCell ref="C106:C110"/>
    <mergeCell ref="A94:A95"/>
    <mergeCell ref="A106:A110"/>
    <mergeCell ref="C2:C4"/>
    <mergeCell ref="A2:B2"/>
    <mergeCell ref="A5:B5"/>
    <mergeCell ref="A15:B15"/>
    <mergeCell ref="A3:B3"/>
    <mergeCell ref="A64:A65"/>
    <mergeCell ref="A29:A30"/>
    <mergeCell ref="A54:A55"/>
    <mergeCell ref="A58:A59"/>
    <mergeCell ref="A48:A51"/>
    <mergeCell ref="A68:A69"/>
    <mergeCell ref="A84:A85"/>
    <mergeCell ref="A78:A79"/>
    <mergeCell ref="A76:A77"/>
    <mergeCell ref="A66:A67"/>
    <mergeCell ref="A60:A61"/>
    <mergeCell ref="A62:A63"/>
    <mergeCell ref="A73:B73"/>
    <mergeCell ref="A111:B111"/>
    <mergeCell ref="A74:A75"/>
    <mergeCell ref="A89:A90"/>
    <mergeCell ref="B89:B90"/>
    <mergeCell ref="A91:A92"/>
    <mergeCell ref="B29:B30"/>
    <mergeCell ref="A36:A37"/>
    <mergeCell ref="B36:B37"/>
    <mergeCell ref="A96:A105"/>
    <mergeCell ref="B91:B92"/>
    <mergeCell ref="C103:C105"/>
    <mergeCell ref="C96:C102"/>
    <mergeCell ref="A80:A81"/>
    <mergeCell ref="A82:A83"/>
    <mergeCell ref="A88:B88"/>
  </mergeCells>
  <phoneticPr fontId="0" type="noConversion"/>
  <conditionalFormatting sqref="B96:B105">
    <cfRule type="expression" dxfId="1" priority="2" stopIfTrue="1">
      <formula>IF($B$94="","",MATCH($B$94,OpinionStatement,0)&lt;&gt;2)</formula>
    </cfRule>
  </conditionalFormatting>
  <conditionalFormatting sqref="B106:B110">
    <cfRule type="expression" dxfId="0" priority="1" stopIfTrue="1">
      <formula>IF($B$94="","",MATCH($B$94,OpinionStatement,0)&lt;&gt;3)</formula>
    </cfRule>
  </conditionalFormatting>
  <dataValidations count="16">
    <dataValidation allowBlank="1" showErrorMessage="1" prompt="Insert name" sqref="B112:B116"/>
    <dataValidation type="list" allowBlank="1" showErrorMessage="1" prompt="Please select" sqref="B125">
      <formula1>accreditedcertified</formula1>
    </dataValidation>
    <dataValidation type="list" allowBlank="1" showErrorMessage="1" prompt="Please select" sqref="B84 B74 B76 B78 B80 B82">
      <formula1>PrinciplesCompliance</formula1>
    </dataValidation>
    <dataValidation type="list" allowBlank="1" showErrorMessage="1" prompt="Please select" sqref="B86">
      <formula1>PrinciplesCompliance2</formula1>
    </dataValidation>
    <dataValidation type="list" allowBlank="1" showErrorMessage="1" prompt="Please select" sqref="B71">
      <formula1>Rulescompliance2</formula1>
    </dataValidation>
    <dataValidation type="list" allowBlank="1" showErrorMessage="1" prompt="Please select" sqref="B68 B41 B43 B45 B48 B51:B52 B54 B56 B58 B64 B66 B60 B62">
      <formula1>RulesCompliance</formula1>
    </dataValidation>
    <dataValidation type="list" allowBlank="1" showInputMessage="1" showErrorMessage="1" sqref="B28:B29">
      <formula1>sitevisit</formula1>
    </dataValidation>
    <dataValidation type="list" allowBlank="1" showInputMessage="1" showErrorMessage="1" sqref="B16">
      <formula1>reportingyear</formula1>
    </dataValidation>
    <dataValidation allowBlank="1" showErrorMessage="1" sqref="B17"/>
    <dataValidation type="list" allowBlank="1" showInputMessage="1" showErrorMessage="1" sqref="B12">
      <formula1>Category</formula1>
    </dataValidation>
    <dataValidation type="list" allowBlank="1" showInputMessage="1" showErrorMessage="1" promptTitle="xxx" sqref="B13">
      <formula1>smalllowemitter</formula1>
    </dataValidation>
    <dataValidation type="list" allowBlank="1" showInputMessage="1" showErrorMessage="1" sqref="B11">
      <formula1>CompetentAuthority</formula1>
    </dataValidation>
    <dataValidation type="list" allowBlank="1" showErrorMessage="1" prompt="Please select" sqref="B70">
      <formula1>rulescompliance3</formula1>
    </dataValidation>
    <dataValidation type="list" allowBlank="1" showInputMessage="1" showErrorMessage="1" sqref="B106:B110">
      <formula1>NV_Reasons</formula1>
    </dataValidation>
    <dataValidation type="list" allowBlank="1" showErrorMessage="1" prompt="Please select" sqref="B94">
      <formula1>OpinionStatement</formula1>
    </dataValidation>
    <dataValidation allowBlank="1" showErrorMessage="1" prompt="Please select" sqref="B95"/>
  </dataValidations>
  <hyperlinks>
    <hyperlink ref="C30" r:id="rId1" display="https://climate.ec.europa.eu/document/download/f104cd3b-7e1d-4523-90ac-cf3d7ae4176d_en?filename=kgn_5_site_visits_en.pdf"/>
    <hyperlink ref="C37" r:id="rId2" display="https://climate.ec.europa.eu/document/download/f104cd3b-7e1d-4523-90ac-cf3d7ae4176d_en?filename=kgn_5_site_visits_en.pdf"/>
  </hyperlinks>
  <pageMargins left="0.43307086614173229" right="0.31496062992125984" top="0.35433070866141736" bottom="0.78740157480314965" header="0.23622047244094491" footer="0.19685039370078741"/>
  <pageSetup paperSize="9" fitToHeight="0" orientation="portrait"/>
  <headerFooter alignWithMargins="0">
    <oddFooter>&amp;L&amp;9&amp;F/
&amp;A&amp;C&amp;9&amp;P/&amp;N&amp;R&amp;9Printed : &amp;D/&amp;T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32"/>
  <sheetViews>
    <sheetView zoomScaleNormal="100" workbookViewId="0">
      <selection activeCell="D7" sqref="D7:D15"/>
    </sheetView>
  </sheetViews>
  <sheetFormatPr defaultColWidth="11.33203125" defaultRowHeight="12.3" outlineLevelRow="1" x14ac:dyDescent="0.4"/>
  <cols>
    <col min="1" max="1" width="4.83203125" style="21" customWidth="1"/>
    <col min="2" max="2" width="75.6640625" style="22" customWidth="1"/>
    <col min="3" max="3" width="9.6640625" style="34" customWidth="1"/>
    <col min="4" max="4" width="75.6640625" style="24" customWidth="1"/>
    <col min="5" max="16384" width="11.33203125" style="24"/>
  </cols>
  <sheetData>
    <row r="1" spans="1:4" x14ac:dyDescent="0.4">
      <c r="A1" s="488" t="str">
        <f>Translations!$B$207</f>
        <v>Verification Report - Emissions Trading System</v>
      </c>
      <c r="B1" s="488"/>
      <c r="C1" s="21"/>
      <c r="D1" s="58" t="str">
        <f>Translations!$B$65</f>
        <v>GUIDANCE FOR VERIFIERS</v>
      </c>
    </row>
    <row r="2" spans="1:4" x14ac:dyDescent="0.4">
      <c r="A2" s="488" t="str">
        <f>Translations!$B$68</f>
        <v>ETS2 Annual Reporting</v>
      </c>
      <c r="B2" s="488"/>
      <c r="C2" s="21"/>
      <c r="D2" s="59"/>
    </row>
    <row r="3" spans="1:4" s="36" customFormat="1" x14ac:dyDescent="0.4">
      <c r="A3" s="510" t="str">
        <f>IF(ISBLANK('Opinion Statement (RE)'!$B$6),NameMissing,'Opinion Statement (RE)'!$B$6)</f>
        <v>Please enter the name of the regulated entity on the Opinion Statement sheet at line 6</v>
      </c>
      <c r="B3" s="511"/>
      <c r="C3" s="511"/>
      <c r="D3" s="509" t="str">
        <f>Translations!$B$234</f>
        <v>Note - the name of the regulated entity will be automatically picked up once it is entered on the Opinion Statement Sheet</v>
      </c>
    </row>
    <row r="4" spans="1:4" x14ac:dyDescent="0.4">
      <c r="A4" s="507" t="str">
        <f>Translations!$B$208</f>
        <v xml:space="preserve">Annex 1A - Misstatements, Non-conformities, Non-compliances and Recommended Improvements </v>
      </c>
      <c r="B4" s="507"/>
      <c r="C4" s="507"/>
      <c r="D4" s="509"/>
    </row>
    <row r="5" spans="1:4" ht="13.5" customHeight="1" x14ac:dyDescent="0.4">
      <c r="B5" s="28"/>
      <c r="C5" s="21"/>
      <c r="D5" s="59"/>
    </row>
    <row r="6" spans="1:4" ht="24.9" thickBot="1" x14ac:dyDescent="0.45">
      <c r="A6" s="61" t="s">
        <v>25</v>
      </c>
      <c r="B6" s="21" t="str">
        <f>Translations!$B$209</f>
        <v>Uncorrected Misstatements that were not corrected before issuance of the verification report</v>
      </c>
      <c r="C6" s="37" t="str">
        <f>Translations!$B$210</f>
        <v>Material?</v>
      </c>
      <c r="D6" s="62" t="str">
        <f>Translations!$B$211</f>
        <v>Please select "Yes" or "No" in the column "Material?" as appropriate</v>
      </c>
    </row>
    <row r="7" spans="1:4" ht="12" customHeight="1" x14ac:dyDescent="0.4">
      <c r="A7" s="512" t="s">
        <v>26</v>
      </c>
      <c r="B7" s="514"/>
      <c r="C7" s="239" t="str">
        <f>Translations!$B$212</f>
        <v>-- select --</v>
      </c>
      <c r="D7" s="501" t="str">
        <f>Translations!$B$213</f>
        <v>&lt; Please insert relevant description, one line per uncorrected misstatement point.  
If further space is required, please unhide another block using the "+" sign in the left margin.  
&lt; If there are NO uncorrected misstatements please state NOT APPLICABLE in the first row.</v>
      </c>
    </row>
    <row r="8" spans="1:4" ht="6" customHeight="1" thickBot="1" x14ac:dyDescent="0.45">
      <c r="A8" s="513"/>
      <c r="B8" s="515"/>
      <c r="C8" s="362"/>
      <c r="D8" s="501"/>
    </row>
    <row r="9" spans="1:4" ht="12" customHeight="1" x14ac:dyDescent="0.4">
      <c r="A9" s="516" t="s">
        <v>27</v>
      </c>
      <c r="B9" s="518"/>
      <c r="C9" s="239" t="str">
        <f>Translations!$B$212</f>
        <v>-- select --</v>
      </c>
      <c r="D9" s="501"/>
    </row>
    <row r="10" spans="1:4" ht="6" customHeight="1" thickBot="1" x14ac:dyDescent="0.45">
      <c r="A10" s="517"/>
      <c r="B10" s="519"/>
      <c r="C10" s="233"/>
      <c r="D10" s="501"/>
    </row>
    <row r="11" spans="1:4" ht="12" customHeight="1" x14ac:dyDescent="0.4">
      <c r="A11" s="516" t="s">
        <v>28</v>
      </c>
      <c r="B11" s="518"/>
      <c r="C11" s="239" t="str">
        <f>Translations!$B$212</f>
        <v>-- select --</v>
      </c>
      <c r="D11" s="501"/>
    </row>
    <row r="12" spans="1:4" ht="6" customHeight="1" thickBot="1" x14ac:dyDescent="0.45">
      <c r="A12" s="517"/>
      <c r="B12" s="519"/>
      <c r="C12" s="233"/>
      <c r="D12" s="501"/>
    </row>
    <row r="13" spans="1:4" ht="12" customHeight="1" x14ac:dyDescent="0.4">
      <c r="A13" s="516" t="s">
        <v>29</v>
      </c>
      <c r="B13" s="518"/>
      <c r="C13" s="239" t="str">
        <f>Translations!$B$212</f>
        <v>-- select --</v>
      </c>
      <c r="D13" s="501"/>
    </row>
    <row r="14" spans="1:4" ht="6" customHeight="1" thickBot="1" x14ac:dyDescent="0.45">
      <c r="A14" s="517"/>
      <c r="B14" s="519"/>
      <c r="C14" s="233"/>
      <c r="D14" s="501"/>
    </row>
    <row r="15" spans="1:4" ht="12" customHeight="1" x14ac:dyDescent="0.4">
      <c r="A15" s="516" t="s">
        <v>30</v>
      </c>
      <c r="B15" s="518"/>
      <c r="C15" s="239" t="str">
        <f>Translations!$B$212</f>
        <v>-- select --</v>
      </c>
      <c r="D15" s="501"/>
    </row>
    <row r="16" spans="1:4" ht="6" customHeight="1" thickBot="1" x14ac:dyDescent="0.45">
      <c r="A16" s="517"/>
      <c r="B16" s="519"/>
      <c r="C16" s="233"/>
      <c r="D16" s="64"/>
    </row>
    <row r="17" spans="1:4" ht="12" customHeight="1" x14ac:dyDescent="0.4">
      <c r="A17" s="516" t="s">
        <v>31</v>
      </c>
      <c r="B17" s="518"/>
      <c r="C17" s="239" t="str">
        <f>Translations!$B$212</f>
        <v>-- select --</v>
      </c>
      <c r="D17" s="501" t="str">
        <f>Translations!$B$214</f>
        <v>&lt; State details of misstatement including nature, size, and which element of the report it relates to; and why it has a material effect, if applicable.  Need to clearly state whether the misstatement is over-stated (e.g. higher than it should be) or under-stated (lower than it should be)&gt; For more information on how to classify and report misstatements please see the guidance of the European Commission Services.</v>
      </c>
    </row>
    <row r="18" spans="1:4" ht="6" customHeight="1" thickBot="1" x14ac:dyDescent="0.45">
      <c r="A18" s="517"/>
      <c r="B18" s="519"/>
      <c r="C18" s="233"/>
      <c r="D18" s="501"/>
    </row>
    <row r="19" spans="1:4" ht="12" customHeight="1" x14ac:dyDescent="0.4">
      <c r="A19" s="516" t="s">
        <v>32</v>
      </c>
      <c r="B19" s="518"/>
      <c r="C19" s="239" t="str">
        <f>Translations!$B$212</f>
        <v>-- select --</v>
      </c>
      <c r="D19" s="501"/>
    </row>
    <row r="20" spans="1:4" ht="6" customHeight="1" thickBot="1" x14ac:dyDescent="0.45">
      <c r="A20" s="517"/>
      <c r="B20" s="519"/>
      <c r="C20" s="233"/>
      <c r="D20" s="501"/>
    </row>
    <row r="21" spans="1:4" ht="12" customHeight="1" x14ac:dyDescent="0.4">
      <c r="A21" s="516" t="s">
        <v>33</v>
      </c>
      <c r="B21" s="518"/>
      <c r="C21" s="239" t="str">
        <f>Translations!$B$212</f>
        <v>-- select --</v>
      </c>
      <c r="D21" s="501"/>
    </row>
    <row r="22" spans="1:4" ht="6" customHeight="1" thickBot="1" x14ac:dyDescent="0.45">
      <c r="A22" s="517"/>
      <c r="B22" s="519"/>
      <c r="C22" s="233"/>
      <c r="D22" s="501"/>
    </row>
    <row r="23" spans="1:4" ht="12" customHeight="1" x14ac:dyDescent="0.4">
      <c r="A23" s="516" t="s">
        <v>34</v>
      </c>
      <c r="B23" s="518"/>
      <c r="C23" s="239" t="str">
        <f>Translations!$B$212</f>
        <v>-- select --</v>
      </c>
      <c r="D23" s="501"/>
    </row>
    <row r="24" spans="1:4" ht="6" customHeight="1" thickBot="1" x14ac:dyDescent="0.45">
      <c r="A24" s="517"/>
      <c r="B24" s="519"/>
      <c r="C24" s="361"/>
      <c r="D24" s="501"/>
    </row>
    <row r="25" spans="1:4" ht="12" customHeight="1" x14ac:dyDescent="0.4">
      <c r="A25" s="516" t="s">
        <v>35</v>
      </c>
      <c r="B25" s="518"/>
      <c r="C25" s="239" t="str">
        <f>Translations!$B$212</f>
        <v>-- select --</v>
      </c>
      <c r="D25" s="501"/>
    </row>
    <row r="26" spans="1:4" ht="6" customHeight="1" thickBot="1" x14ac:dyDescent="0.45">
      <c r="A26" s="520"/>
      <c r="B26" s="521"/>
      <c r="C26" s="366"/>
      <c r="D26" s="64"/>
    </row>
    <row r="27" spans="1:4" ht="12.75" hidden="1" customHeight="1" outlineLevel="1" x14ac:dyDescent="0.4">
      <c r="A27" s="63" t="s">
        <v>842</v>
      </c>
      <c r="B27" s="251"/>
      <c r="C27" s="239" t="str">
        <f>Translations!$B$212</f>
        <v>-- select --</v>
      </c>
      <c r="D27" s="501"/>
    </row>
    <row r="28" spans="1:4" hidden="1" outlineLevel="1" x14ac:dyDescent="0.4">
      <c r="A28" s="29" t="s">
        <v>843</v>
      </c>
      <c r="B28" s="252"/>
      <c r="C28" s="233" t="str">
        <f>Translations!$B$212</f>
        <v>-- select --</v>
      </c>
      <c r="D28" s="501"/>
    </row>
    <row r="29" spans="1:4" ht="12.75" hidden="1" customHeight="1" outlineLevel="1" x14ac:dyDescent="0.4">
      <c r="A29" s="29" t="s">
        <v>844</v>
      </c>
      <c r="B29" s="252"/>
      <c r="C29" s="233" t="str">
        <f>Translations!$B$212</f>
        <v>-- select --</v>
      </c>
      <c r="D29" s="501"/>
    </row>
    <row r="30" spans="1:4" ht="12.75" hidden="1" customHeight="1" outlineLevel="1" x14ac:dyDescent="0.4">
      <c r="A30" s="29" t="s">
        <v>845</v>
      </c>
      <c r="B30" s="252"/>
      <c r="C30" s="233" t="str">
        <f>Translations!$B$212</f>
        <v>-- select --</v>
      </c>
      <c r="D30" s="501"/>
    </row>
    <row r="31" spans="1:4" ht="12.75" hidden="1" customHeight="1" outlineLevel="1" x14ac:dyDescent="0.4">
      <c r="A31" s="29" t="s">
        <v>846</v>
      </c>
      <c r="B31" s="252"/>
      <c r="C31" s="233" t="str">
        <f>Translations!$B$212</f>
        <v>-- select --</v>
      </c>
      <c r="D31" s="501"/>
    </row>
    <row r="32" spans="1:4" ht="12.75" hidden="1" customHeight="1" outlineLevel="1" x14ac:dyDescent="0.4">
      <c r="A32" s="29" t="s">
        <v>847</v>
      </c>
      <c r="B32" s="252"/>
      <c r="C32" s="233" t="str">
        <f>Translations!$B$212</f>
        <v>-- select --</v>
      </c>
      <c r="D32" s="501"/>
    </row>
    <row r="33" spans="1:4" ht="12.75" hidden="1" customHeight="1" outlineLevel="1" x14ac:dyDescent="0.4">
      <c r="A33" s="29" t="s">
        <v>848</v>
      </c>
      <c r="B33" s="252"/>
      <c r="C33" s="233" t="str">
        <f>Translations!$B$212</f>
        <v>-- select --</v>
      </c>
      <c r="D33" s="501"/>
    </row>
    <row r="34" spans="1:4" ht="15" hidden="1" customHeight="1" outlineLevel="1" x14ac:dyDescent="0.4">
      <c r="A34" s="29" t="s">
        <v>849</v>
      </c>
      <c r="B34" s="252"/>
      <c r="C34" s="233" t="str">
        <f>Translations!$B$212</f>
        <v>-- select --</v>
      </c>
      <c r="D34" s="501"/>
    </row>
    <row r="35" spans="1:4" ht="12.75" hidden="1" customHeight="1" outlineLevel="1" x14ac:dyDescent="0.4">
      <c r="A35" s="29" t="s">
        <v>850</v>
      </c>
      <c r="B35" s="252"/>
      <c r="C35" s="233" t="str">
        <f>Translations!$B$212</f>
        <v>-- select --</v>
      </c>
      <c r="D35" s="501"/>
    </row>
    <row r="36" spans="1:4" ht="12.6" hidden="1" outlineLevel="1" thickBot="1" x14ac:dyDescent="0.45">
      <c r="A36" s="30" t="s">
        <v>851</v>
      </c>
      <c r="B36" s="250"/>
      <c r="C36" s="241" t="str">
        <f>Translations!$B$212</f>
        <v>-- select --</v>
      </c>
      <c r="D36" s="501"/>
    </row>
    <row r="37" spans="1:4" ht="11.5" customHeight="1" collapsed="1" x14ac:dyDescent="0.4">
      <c r="B37" s="28"/>
      <c r="C37" s="21"/>
      <c r="D37" s="64"/>
    </row>
    <row r="38" spans="1:4" ht="12.75" hidden="1" customHeight="1" outlineLevel="1" x14ac:dyDescent="0.4">
      <c r="A38" s="63" t="s">
        <v>852</v>
      </c>
      <c r="B38" s="251"/>
      <c r="C38" s="239" t="str">
        <f>Translations!$B$212</f>
        <v>-- select --</v>
      </c>
      <c r="D38" s="501"/>
    </row>
    <row r="39" spans="1:4" hidden="1" outlineLevel="1" x14ac:dyDescent="0.4">
      <c r="A39" s="29" t="s">
        <v>853</v>
      </c>
      <c r="B39" s="252"/>
      <c r="C39" s="233" t="str">
        <f>Translations!$B$212</f>
        <v>-- select --</v>
      </c>
      <c r="D39" s="501"/>
    </row>
    <row r="40" spans="1:4" ht="12.75" hidden="1" customHeight="1" outlineLevel="1" x14ac:dyDescent="0.4">
      <c r="A40" s="29" t="s">
        <v>854</v>
      </c>
      <c r="B40" s="252"/>
      <c r="C40" s="233" t="str">
        <f>Translations!$B$212</f>
        <v>-- select --</v>
      </c>
      <c r="D40" s="501"/>
    </row>
    <row r="41" spans="1:4" ht="12.75" hidden="1" customHeight="1" outlineLevel="1" x14ac:dyDescent="0.4">
      <c r="A41" s="29" t="s">
        <v>855</v>
      </c>
      <c r="B41" s="252"/>
      <c r="C41" s="233" t="str">
        <f>Translations!$B$212</f>
        <v>-- select --</v>
      </c>
      <c r="D41" s="501"/>
    </row>
    <row r="42" spans="1:4" ht="12.75" hidden="1" customHeight="1" outlineLevel="1" x14ac:dyDescent="0.4">
      <c r="A42" s="29" t="s">
        <v>856</v>
      </c>
      <c r="B42" s="252"/>
      <c r="C42" s="233" t="str">
        <f>Translations!$B$212</f>
        <v>-- select --</v>
      </c>
      <c r="D42" s="501"/>
    </row>
    <row r="43" spans="1:4" ht="12.75" hidden="1" customHeight="1" outlineLevel="1" x14ac:dyDescent="0.4">
      <c r="A43" s="29" t="s">
        <v>857</v>
      </c>
      <c r="B43" s="252"/>
      <c r="C43" s="233" t="str">
        <f>Translations!$B$212</f>
        <v>-- select --</v>
      </c>
      <c r="D43" s="501"/>
    </row>
    <row r="44" spans="1:4" ht="12.75" hidden="1" customHeight="1" outlineLevel="1" x14ac:dyDescent="0.4">
      <c r="A44" s="29" t="s">
        <v>858</v>
      </c>
      <c r="B44" s="252"/>
      <c r="C44" s="233" t="str">
        <f>Translations!$B$212</f>
        <v>-- select --</v>
      </c>
      <c r="D44" s="501"/>
    </row>
    <row r="45" spans="1:4" ht="15" hidden="1" customHeight="1" outlineLevel="1" x14ac:dyDescent="0.4">
      <c r="A45" s="29" t="s">
        <v>859</v>
      </c>
      <c r="B45" s="252"/>
      <c r="C45" s="233" t="str">
        <f>Translations!$B$212</f>
        <v>-- select --</v>
      </c>
      <c r="D45" s="501"/>
    </row>
    <row r="46" spans="1:4" ht="12.75" hidden="1" customHeight="1" outlineLevel="1" x14ac:dyDescent="0.4">
      <c r="A46" s="29" t="s">
        <v>860</v>
      </c>
      <c r="B46" s="252"/>
      <c r="C46" s="233" t="str">
        <f>Translations!$B$212</f>
        <v>-- select --</v>
      </c>
      <c r="D46" s="501"/>
    </row>
    <row r="47" spans="1:4" ht="12.6" hidden="1" outlineLevel="1" thickBot="1" x14ac:dyDescent="0.45">
      <c r="A47" s="30" t="s">
        <v>861</v>
      </c>
      <c r="B47" s="250"/>
      <c r="C47" s="241" t="str">
        <f>Translations!$B$212</f>
        <v>-- select --</v>
      </c>
      <c r="D47" s="501"/>
    </row>
    <row r="48" spans="1:4" collapsed="1" x14ac:dyDescent="0.4">
      <c r="B48" s="28"/>
      <c r="C48" s="21"/>
      <c r="D48" s="65"/>
    </row>
    <row r="49" spans="1:4" ht="13.5" customHeight="1" x14ac:dyDescent="0.4">
      <c r="A49" s="61" t="s">
        <v>346</v>
      </c>
      <c r="B49" s="21" t="str">
        <f>Translations!$B$215</f>
        <v>Uncorrected Non-conformities with approved Monitoring Plan</v>
      </c>
      <c r="C49" s="37"/>
      <c r="D49" s="66"/>
    </row>
    <row r="50" spans="1:4" ht="26.25" customHeight="1" thickBot="1" x14ac:dyDescent="0.45">
      <c r="A50" s="61"/>
      <c r="B50" s="67" t="str">
        <f>Translations!$B$216</f>
        <v>&lt; Including discrepancies between approved plan and actual fuel streams identified during verification</v>
      </c>
      <c r="C50" s="68" t="str">
        <f>Translations!$B$210</f>
        <v>Material?</v>
      </c>
      <c r="D50" s="62"/>
    </row>
    <row r="51" spans="1:4" ht="12" customHeight="1" x14ac:dyDescent="0.4">
      <c r="A51" s="512" t="s">
        <v>37</v>
      </c>
      <c r="B51" s="514"/>
      <c r="C51" s="239" t="str">
        <f>Translations!$B$212</f>
        <v>-- select --</v>
      </c>
      <c r="D51" s="501" t="str">
        <f>Translations!$B$217</f>
        <v>&lt; Please insert any relevant data.  One line per non-conformity point. 
If further space is required, please unhide another block using the "+" sign in the left margin.  
&lt; If there are NO non-conformities please state NOT APPLICABLE in the first row.</v>
      </c>
    </row>
    <row r="52" spans="1:4" ht="6" customHeight="1" thickBot="1" x14ac:dyDescent="0.45">
      <c r="A52" s="513"/>
      <c r="B52" s="515"/>
      <c r="C52" s="362"/>
      <c r="D52" s="501"/>
    </row>
    <row r="53" spans="1:4" ht="12" customHeight="1" x14ac:dyDescent="0.4">
      <c r="A53" s="516" t="s">
        <v>38</v>
      </c>
      <c r="B53" s="518"/>
      <c r="C53" s="239" t="str">
        <f>Translations!$B$212</f>
        <v>-- select --</v>
      </c>
      <c r="D53" s="501"/>
    </row>
    <row r="54" spans="1:4" ht="6" customHeight="1" thickBot="1" x14ac:dyDescent="0.45">
      <c r="A54" s="517"/>
      <c r="B54" s="519"/>
      <c r="C54" s="233"/>
      <c r="D54" s="501"/>
    </row>
    <row r="55" spans="1:4" ht="12" customHeight="1" x14ac:dyDescent="0.4">
      <c r="A55" s="516" t="s">
        <v>39</v>
      </c>
      <c r="B55" s="518"/>
      <c r="C55" s="239" t="str">
        <f>Translations!$B$212</f>
        <v>-- select --</v>
      </c>
      <c r="D55" s="501"/>
    </row>
    <row r="56" spans="1:4" ht="6" customHeight="1" thickBot="1" x14ac:dyDescent="0.45">
      <c r="A56" s="517"/>
      <c r="B56" s="519"/>
      <c r="C56" s="233"/>
      <c r="D56" s="501"/>
    </row>
    <row r="57" spans="1:4" ht="12" customHeight="1" x14ac:dyDescent="0.4">
      <c r="A57" s="516" t="s">
        <v>40</v>
      </c>
      <c r="B57" s="518"/>
      <c r="C57" s="239" t="str">
        <f>Translations!$B$212</f>
        <v>-- select --</v>
      </c>
      <c r="D57" s="501"/>
    </row>
    <row r="58" spans="1:4" ht="6" customHeight="1" thickBot="1" x14ac:dyDescent="0.45">
      <c r="A58" s="517"/>
      <c r="B58" s="519"/>
      <c r="C58" s="233"/>
      <c r="D58" s="501"/>
    </row>
    <row r="59" spans="1:4" ht="12" customHeight="1" x14ac:dyDescent="0.4">
      <c r="A59" s="516" t="s">
        <v>41</v>
      </c>
      <c r="B59" s="518"/>
      <c r="C59" s="239" t="str">
        <f>Translations!$B$212</f>
        <v>-- select --</v>
      </c>
      <c r="D59" s="501"/>
    </row>
    <row r="60" spans="1:4" ht="6" customHeight="1" thickBot="1" x14ac:dyDescent="0.45">
      <c r="A60" s="517"/>
      <c r="B60" s="519"/>
      <c r="C60" s="233"/>
      <c r="D60" s="64"/>
    </row>
    <row r="61" spans="1:4" ht="12" customHeight="1" x14ac:dyDescent="0.4">
      <c r="A61" s="516" t="s">
        <v>42</v>
      </c>
      <c r="B61" s="518"/>
      <c r="C61" s="239" t="str">
        <f>Translations!$B$212</f>
        <v>-- select --</v>
      </c>
      <c r="D61" s="501" t="str">
        <f>Translations!$B$218</f>
        <v>&lt;State details of non-conformity including nature and size of non-conformity and which element of the monitoring plan it relates to&gt; For more information on how to classify and report non-conformities please see the guidance of the European Commission Services.</v>
      </c>
    </row>
    <row r="62" spans="1:4" ht="6" customHeight="1" thickBot="1" x14ac:dyDescent="0.45">
      <c r="A62" s="517"/>
      <c r="B62" s="519"/>
      <c r="C62" s="233"/>
      <c r="D62" s="501"/>
    </row>
    <row r="63" spans="1:4" ht="12" customHeight="1" x14ac:dyDescent="0.4">
      <c r="A63" s="516" t="s">
        <v>43</v>
      </c>
      <c r="B63" s="518"/>
      <c r="C63" s="239" t="str">
        <f>Translations!$B$212</f>
        <v>-- select --</v>
      </c>
      <c r="D63" s="501"/>
    </row>
    <row r="64" spans="1:4" ht="6" customHeight="1" thickBot="1" x14ac:dyDescent="0.45">
      <c r="A64" s="517"/>
      <c r="B64" s="519"/>
      <c r="C64" s="233"/>
      <c r="D64" s="501"/>
    </row>
    <row r="65" spans="1:4" ht="12" customHeight="1" x14ac:dyDescent="0.4">
      <c r="A65" s="516" t="s">
        <v>44</v>
      </c>
      <c r="B65" s="518"/>
      <c r="C65" s="239" t="str">
        <f>Translations!$B$212</f>
        <v>-- select --</v>
      </c>
      <c r="D65" s="501"/>
    </row>
    <row r="66" spans="1:4" ht="6" customHeight="1" thickBot="1" x14ac:dyDescent="0.45">
      <c r="A66" s="517"/>
      <c r="B66" s="519"/>
      <c r="C66" s="233"/>
      <c r="D66" s="501"/>
    </row>
    <row r="67" spans="1:4" ht="12" customHeight="1" x14ac:dyDescent="0.4">
      <c r="A67" s="516" t="s">
        <v>45</v>
      </c>
      <c r="B67" s="518"/>
      <c r="C67" s="239" t="str">
        <f>Translations!$B$212</f>
        <v>-- select --</v>
      </c>
      <c r="D67" s="501"/>
    </row>
    <row r="68" spans="1:4" ht="6" customHeight="1" thickBot="1" x14ac:dyDescent="0.45">
      <c r="A68" s="517"/>
      <c r="B68" s="519"/>
      <c r="C68" s="361"/>
      <c r="D68" s="501"/>
    </row>
    <row r="69" spans="1:4" ht="12" customHeight="1" x14ac:dyDescent="0.4">
      <c r="A69" s="364" t="s">
        <v>46</v>
      </c>
      <c r="B69" s="365"/>
      <c r="C69" s="239" t="str">
        <f>Translations!$B$212</f>
        <v>-- select --</v>
      </c>
      <c r="D69" s="501"/>
    </row>
    <row r="70" spans="1:4" ht="6" customHeight="1" thickBot="1" x14ac:dyDescent="0.45">
      <c r="A70" s="367"/>
      <c r="B70" s="368"/>
      <c r="C70" s="369"/>
      <c r="D70" s="98"/>
    </row>
    <row r="71" spans="1:4" ht="12.75" hidden="1" customHeight="1" outlineLevel="1" x14ac:dyDescent="0.4">
      <c r="A71" s="63" t="s">
        <v>862</v>
      </c>
      <c r="B71" s="251"/>
      <c r="C71" s="239" t="str">
        <f>Translations!$B$212</f>
        <v>-- select --</v>
      </c>
      <c r="D71" s="501"/>
    </row>
    <row r="72" spans="1:4" hidden="1" outlineLevel="1" x14ac:dyDescent="0.4">
      <c r="A72" s="29" t="s">
        <v>863</v>
      </c>
      <c r="B72" s="252"/>
      <c r="C72" s="233" t="str">
        <f>Translations!$B$212</f>
        <v>-- select --</v>
      </c>
      <c r="D72" s="501"/>
    </row>
    <row r="73" spans="1:4" ht="12.75" hidden="1" customHeight="1" outlineLevel="1" x14ac:dyDescent="0.4">
      <c r="A73" s="29" t="s">
        <v>864</v>
      </c>
      <c r="B73" s="252"/>
      <c r="C73" s="233" t="str">
        <f>Translations!$B$212</f>
        <v>-- select --</v>
      </c>
      <c r="D73" s="501"/>
    </row>
    <row r="74" spans="1:4" ht="12.75" hidden="1" customHeight="1" outlineLevel="1" x14ac:dyDescent="0.4">
      <c r="A74" s="29" t="s">
        <v>865</v>
      </c>
      <c r="B74" s="252"/>
      <c r="C74" s="233" t="str">
        <f>Translations!$B$212</f>
        <v>-- select --</v>
      </c>
      <c r="D74" s="501"/>
    </row>
    <row r="75" spans="1:4" ht="12.75" hidden="1" customHeight="1" outlineLevel="1" x14ac:dyDescent="0.4">
      <c r="A75" s="29" t="s">
        <v>866</v>
      </c>
      <c r="B75" s="252"/>
      <c r="C75" s="233" t="str">
        <f>Translations!$B$212</f>
        <v>-- select --</v>
      </c>
      <c r="D75" s="501"/>
    </row>
    <row r="76" spans="1:4" ht="12.75" hidden="1" customHeight="1" outlineLevel="1" x14ac:dyDescent="0.4">
      <c r="A76" s="29" t="s">
        <v>867</v>
      </c>
      <c r="B76" s="252"/>
      <c r="C76" s="233" t="str">
        <f>Translations!$B$212</f>
        <v>-- select --</v>
      </c>
      <c r="D76" s="501"/>
    </row>
    <row r="77" spans="1:4" ht="12.75" hidden="1" customHeight="1" outlineLevel="1" x14ac:dyDescent="0.4">
      <c r="A77" s="29" t="s">
        <v>868</v>
      </c>
      <c r="B77" s="252"/>
      <c r="C77" s="233" t="str">
        <f>Translations!$B$212</f>
        <v>-- select --</v>
      </c>
      <c r="D77" s="501"/>
    </row>
    <row r="78" spans="1:4" ht="15" hidden="1" customHeight="1" outlineLevel="1" x14ac:dyDescent="0.4">
      <c r="A78" s="29" t="s">
        <v>869</v>
      </c>
      <c r="B78" s="252"/>
      <c r="C78" s="233" t="str">
        <f>Translations!$B$212</f>
        <v>-- select --</v>
      </c>
      <c r="D78" s="501"/>
    </row>
    <row r="79" spans="1:4" ht="12.75" hidden="1" customHeight="1" outlineLevel="1" x14ac:dyDescent="0.4">
      <c r="A79" s="29" t="s">
        <v>870</v>
      </c>
      <c r="B79" s="252"/>
      <c r="C79" s="233" t="str">
        <f>Translations!$B$212</f>
        <v>-- select --</v>
      </c>
      <c r="D79" s="501"/>
    </row>
    <row r="80" spans="1:4" ht="12.6" hidden="1" outlineLevel="1" thickBot="1" x14ac:dyDescent="0.45">
      <c r="A80" s="30" t="s">
        <v>871</v>
      </c>
      <c r="B80" s="250"/>
      <c r="C80" s="241" t="str">
        <f>Translations!$B$212</f>
        <v>-- select --</v>
      </c>
      <c r="D80" s="501"/>
    </row>
    <row r="81" spans="1:4" ht="11.5" customHeight="1" collapsed="1" x14ac:dyDescent="0.4">
      <c r="B81" s="28"/>
      <c r="C81" s="21"/>
      <c r="D81" s="64"/>
    </row>
    <row r="82" spans="1:4" ht="12.75" hidden="1" customHeight="1" outlineLevel="1" x14ac:dyDescent="0.4">
      <c r="A82" s="63" t="s">
        <v>872</v>
      </c>
      <c r="B82" s="251"/>
      <c r="C82" s="239" t="str">
        <f>Translations!$B$212</f>
        <v>-- select --</v>
      </c>
      <c r="D82" s="501"/>
    </row>
    <row r="83" spans="1:4" hidden="1" outlineLevel="1" x14ac:dyDescent="0.4">
      <c r="A83" s="29" t="s">
        <v>873</v>
      </c>
      <c r="B83" s="252"/>
      <c r="C83" s="233" t="str">
        <f>Translations!$B$212</f>
        <v>-- select --</v>
      </c>
      <c r="D83" s="501"/>
    </row>
    <row r="84" spans="1:4" ht="12.75" hidden="1" customHeight="1" outlineLevel="1" x14ac:dyDescent="0.4">
      <c r="A84" s="29" t="s">
        <v>874</v>
      </c>
      <c r="B84" s="252"/>
      <c r="C84" s="233" t="str">
        <f>Translations!$B$212</f>
        <v>-- select --</v>
      </c>
      <c r="D84" s="501"/>
    </row>
    <row r="85" spans="1:4" ht="12.75" hidden="1" customHeight="1" outlineLevel="1" x14ac:dyDescent="0.4">
      <c r="A85" s="29" t="s">
        <v>875</v>
      </c>
      <c r="B85" s="252"/>
      <c r="C85" s="233" t="str">
        <f>Translations!$B$212</f>
        <v>-- select --</v>
      </c>
      <c r="D85" s="501"/>
    </row>
    <row r="86" spans="1:4" ht="12.75" hidden="1" customHeight="1" outlineLevel="1" x14ac:dyDescent="0.4">
      <c r="A86" s="29" t="s">
        <v>876</v>
      </c>
      <c r="B86" s="252"/>
      <c r="C86" s="233" t="str">
        <f>Translations!$B$212</f>
        <v>-- select --</v>
      </c>
      <c r="D86" s="501"/>
    </row>
    <row r="87" spans="1:4" ht="12.75" hidden="1" customHeight="1" outlineLevel="1" x14ac:dyDescent="0.4">
      <c r="A87" s="29" t="s">
        <v>877</v>
      </c>
      <c r="B87" s="252"/>
      <c r="C87" s="233" t="str">
        <f>Translations!$B$212</f>
        <v>-- select --</v>
      </c>
      <c r="D87" s="501"/>
    </row>
    <row r="88" spans="1:4" ht="12.75" hidden="1" customHeight="1" outlineLevel="1" x14ac:dyDescent="0.4">
      <c r="A88" s="29" t="s">
        <v>878</v>
      </c>
      <c r="B88" s="252"/>
      <c r="C88" s="233" t="str">
        <f>Translations!$B$212</f>
        <v>-- select --</v>
      </c>
      <c r="D88" s="501"/>
    </row>
    <row r="89" spans="1:4" ht="15" hidden="1" customHeight="1" outlineLevel="1" x14ac:dyDescent="0.4">
      <c r="A89" s="29" t="s">
        <v>879</v>
      </c>
      <c r="B89" s="252"/>
      <c r="C89" s="233" t="str">
        <f>Translations!$B$212</f>
        <v>-- select --</v>
      </c>
      <c r="D89" s="501"/>
    </row>
    <row r="90" spans="1:4" ht="12.75" hidden="1" customHeight="1" outlineLevel="1" x14ac:dyDescent="0.4">
      <c r="A90" s="29" t="s">
        <v>880</v>
      </c>
      <c r="B90" s="252"/>
      <c r="C90" s="233" t="str">
        <f>Translations!$B$212</f>
        <v>-- select --</v>
      </c>
      <c r="D90" s="501"/>
    </row>
    <row r="91" spans="1:4" ht="12.6" hidden="1" outlineLevel="1" thickBot="1" x14ac:dyDescent="0.45">
      <c r="A91" s="30" t="s">
        <v>881</v>
      </c>
      <c r="B91" s="250"/>
      <c r="C91" s="241" t="str">
        <f>Translations!$B$212</f>
        <v>-- select --</v>
      </c>
      <c r="D91" s="501"/>
    </row>
    <row r="92" spans="1:4" collapsed="1" x14ac:dyDescent="0.4">
      <c r="B92" s="28"/>
      <c r="C92" s="21"/>
      <c r="D92" s="65"/>
    </row>
    <row r="93" spans="1:4" s="33" customFormat="1" ht="13.5" customHeight="1" thickBot="1" x14ac:dyDescent="0.45">
      <c r="A93" s="61" t="s">
        <v>347</v>
      </c>
      <c r="B93" s="21" t="str">
        <f>Translations!$B$219</f>
        <v>Uncorrected Non-compliances with MRR which were identified during verification</v>
      </c>
      <c r="C93" s="68" t="str">
        <f>Translations!$B$210</f>
        <v>Material?</v>
      </c>
      <c r="D93" s="62"/>
    </row>
    <row r="94" spans="1:4" ht="12" customHeight="1" x14ac:dyDescent="0.4">
      <c r="A94" s="512" t="s">
        <v>47</v>
      </c>
      <c r="B94" s="514"/>
      <c r="C94" s="239" t="str">
        <f>Translations!$B$212</f>
        <v>-- select --</v>
      </c>
      <c r="D94" s="501" t="str">
        <f>Translations!$B$220</f>
        <v>&lt; Please insert any relevant data.  One line per non-compliance point.  If further space is required, please unhide another block using the "+" sign in the left margin.  
&lt;If there are NO non-compliances please state NOT APPLICABLE in the first row.</v>
      </c>
    </row>
    <row r="95" spans="1:4" ht="6" customHeight="1" thickBot="1" x14ac:dyDescent="0.45">
      <c r="A95" s="513"/>
      <c r="B95" s="515"/>
      <c r="C95" s="362"/>
      <c r="D95" s="501"/>
    </row>
    <row r="96" spans="1:4" ht="12" customHeight="1" x14ac:dyDescent="0.4">
      <c r="A96" s="516" t="s">
        <v>48</v>
      </c>
      <c r="B96" s="518"/>
      <c r="C96" s="239" t="str">
        <f>Translations!$B$212</f>
        <v>-- select --</v>
      </c>
      <c r="D96" s="501"/>
    </row>
    <row r="97" spans="1:4" ht="6" customHeight="1" thickBot="1" x14ac:dyDescent="0.45">
      <c r="A97" s="517"/>
      <c r="B97" s="519"/>
      <c r="C97" s="233"/>
      <c r="D97" s="501"/>
    </row>
    <row r="98" spans="1:4" ht="12" customHeight="1" x14ac:dyDescent="0.4">
      <c r="A98" s="516" t="s">
        <v>49</v>
      </c>
      <c r="B98" s="518"/>
      <c r="C98" s="239" t="str">
        <f>Translations!$B$212</f>
        <v>-- select --</v>
      </c>
      <c r="D98" s="501"/>
    </row>
    <row r="99" spans="1:4" ht="6" customHeight="1" thickBot="1" x14ac:dyDescent="0.45">
      <c r="A99" s="517"/>
      <c r="B99" s="519"/>
      <c r="C99" s="233"/>
      <c r="D99" s="501"/>
    </row>
    <row r="100" spans="1:4" ht="12" customHeight="1" x14ac:dyDescent="0.4">
      <c r="A100" s="516" t="s">
        <v>50</v>
      </c>
      <c r="B100" s="518"/>
      <c r="C100" s="239" t="str">
        <f>Translations!$B$212</f>
        <v>-- select --</v>
      </c>
      <c r="D100" s="501"/>
    </row>
    <row r="101" spans="1:4" ht="6" customHeight="1" thickBot="1" x14ac:dyDescent="0.45">
      <c r="A101" s="517"/>
      <c r="B101" s="519"/>
      <c r="C101" s="233"/>
      <c r="D101" s="501"/>
    </row>
    <row r="102" spans="1:4" ht="12" customHeight="1" x14ac:dyDescent="0.4">
      <c r="A102" s="516" t="s">
        <v>51</v>
      </c>
      <c r="B102" s="518"/>
      <c r="C102" s="239" t="str">
        <f>Translations!$B$212</f>
        <v>-- select --</v>
      </c>
      <c r="D102" s="501"/>
    </row>
    <row r="103" spans="1:4" ht="6" customHeight="1" thickBot="1" x14ac:dyDescent="0.45">
      <c r="A103" s="517"/>
      <c r="B103" s="519"/>
      <c r="C103" s="233"/>
      <c r="D103" s="64"/>
    </row>
    <row r="104" spans="1:4" ht="12" customHeight="1" x14ac:dyDescent="0.4">
      <c r="A104" s="516" t="s">
        <v>52</v>
      </c>
      <c r="B104" s="518"/>
      <c r="C104" s="239" t="str">
        <f>Translations!$B$212</f>
        <v>-- select --</v>
      </c>
      <c r="D104" s="501" t="str">
        <f>Translations!$B$221</f>
        <v>&lt;State details of non-compliance including nature and size of non-compliance and which element of the Monitoring and Reporting Regulation it relates to&gt; For more information on how to classify and report non-compliances please see the guidance of the European Commission Services.</v>
      </c>
    </row>
    <row r="105" spans="1:4" ht="6" customHeight="1" thickBot="1" x14ac:dyDescent="0.45">
      <c r="A105" s="517"/>
      <c r="B105" s="519"/>
      <c r="C105" s="233"/>
      <c r="D105" s="501"/>
    </row>
    <row r="106" spans="1:4" ht="12" customHeight="1" x14ac:dyDescent="0.4">
      <c r="A106" s="516" t="s">
        <v>53</v>
      </c>
      <c r="B106" s="518"/>
      <c r="C106" s="239" t="str">
        <f>Translations!$B$212</f>
        <v>-- select --</v>
      </c>
      <c r="D106" s="501"/>
    </row>
    <row r="107" spans="1:4" ht="6" customHeight="1" thickBot="1" x14ac:dyDescent="0.45">
      <c r="A107" s="517"/>
      <c r="B107" s="519"/>
      <c r="C107" s="233"/>
      <c r="D107" s="501"/>
    </row>
    <row r="108" spans="1:4" ht="12" customHeight="1" x14ac:dyDescent="0.4">
      <c r="A108" s="516" t="s">
        <v>54</v>
      </c>
      <c r="B108" s="518"/>
      <c r="C108" s="239" t="str">
        <f>Translations!$B$212</f>
        <v>-- select --</v>
      </c>
      <c r="D108" s="501"/>
    </row>
    <row r="109" spans="1:4" ht="6" customHeight="1" thickBot="1" x14ac:dyDescent="0.45">
      <c r="A109" s="517"/>
      <c r="B109" s="519"/>
      <c r="C109" s="233"/>
      <c r="D109" s="501"/>
    </row>
    <row r="110" spans="1:4" ht="12" customHeight="1" x14ac:dyDescent="0.4">
      <c r="A110" s="516" t="s">
        <v>55</v>
      </c>
      <c r="B110" s="518"/>
      <c r="C110" s="239" t="str">
        <f>Translations!$B$212</f>
        <v>-- select --</v>
      </c>
      <c r="D110" s="501"/>
    </row>
    <row r="111" spans="1:4" ht="6" customHeight="1" thickBot="1" x14ac:dyDescent="0.45">
      <c r="A111" s="517"/>
      <c r="B111" s="519"/>
      <c r="C111" s="361"/>
      <c r="D111" s="501"/>
    </row>
    <row r="112" spans="1:4" ht="12" customHeight="1" x14ac:dyDescent="0.4">
      <c r="A112" s="364" t="s">
        <v>56</v>
      </c>
      <c r="B112" s="365"/>
      <c r="C112" s="239" t="str">
        <f>Translations!$B$212</f>
        <v>-- select --</v>
      </c>
      <c r="D112" s="501"/>
    </row>
    <row r="113" spans="1:4" ht="6" customHeight="1" thickBot="1" x14ac:dyDescent="0.45">
      <c r="A113" s="367"/>
      <c r="B113" s="368"/>
      <c r="C113" s="369"/>
      <c r="D113" s="98"/>
    </row>
    <row r="114" spans="1:4" ht="12.75" hidden="1" customHeight="1" outlineLevel="1" x14ac:dyDescent="0.4">
      <c r="A114" s="63" t="s">
        <v>882</v>
      </c>
      <c r="B114" s="251"/>
      <c r="C114" s="239" t="str">
        <f>Translations!$B$212</f>
        <v>-- select --</v>
      </c>
      <c r="D114" s="501"/>
    </row>
    <row r="115" spans="1:4" hidden="1" outlineLevel="1" x14ac:dyDescent="0.4">
      <c r="A115" s="29" t="s">
        <v>883</v>
      </c>
      <c r="B115" s="252"/>
      <c r="C115" s="233" t="str">
        <f>Translations!$B$212</f>
        <v>-- select --</v>
      </c>
      <c r="D115" s="501"/>
    </row>
    <row r="116" spans="1:4" ht="12.75" hidden="1" customHeight="1" outlineLevel="1" x14ac:dyDescent="0.4">
      <c r="A116" s="29" t="s">
        <v>884</v>
      </c>
      <c r="B116" s="252"/>
      <c r="C116" s="233" t="str">
        <f>Translations!$B$212</f>
        <v>-- select --</v>
      </c>
      <c r="D116" s="501"/>
    </row>
    <row r="117" spans="1:4" ht="12.75" hidden="1" customHeight="1" outlineLevel="1" x14ac:dyDescent="0.4">
      <c r="A117" s="29" t="s">
        <v>885</v>
      </c>
      <c r="B117" s="252"/>
      <c r="C117" s="233" t="str">
        <f>Translations!$B$212</f>
        <v>-- select --</v>
      </c>
      <c r="D117" s="501"/>
    </row>
    <row r="118" spans="1:4" ht="12.75" hidden="1" customHeight="1" outlineLevel="1" x14ac:dyDescent="0.4">
      <c r="A118" s="29" t="s">
        <v>886</v>
      </c>
      <c r="B118" s="252"/>
      <c r="C118" s="233" t="str">
        <f>Translations!$B$212</f>
        <v>-- select --</v>
      </c>
      <c r="D118" s="501"/>
    </row>
    <row r="119" spans="1:4" ht="12.75" hidden="1" customHeight="1" outlineLevel="1" x14ac:dyDescent="0.4">
      <c r="A119" s="29" t="s">
        <v>887</v>
      </c>
      <c r="B119" s="252"/>
      <c r="C119" s="233" t="str">
        <f>Translations!$B$212</f>
        <v>-- select --</v>
      </c>
      <c r="D119" s="501"/>
    </row>
    <row r="120" spans="1:4" ht="12.75" hidden="1" customHeight="1" outlineLevel="1" x14ac:dyDescent="0.4">
      <c r="A120" s="29" t="s">
        <v>888</v>
      </c>
      <c r="B120" s="252"/>
      <c r="C120" s="233" t="str">
        <f>Translations!$B$212</f>
        <v>-- select --</v>
      </c>
      <c r="D120" s="501"/>
    </row>
    <row r="121" spans="1:4" ht="15" hidden="1" customHeight="1" outlineLevel="1" x14ac:dyDescent="0.4">
      <c r="A121" s="29" t="s">
        <v>889</v>
      </c>
      <c r="B121" s="252"/>
      <c r="C121" s="233" t="str">
        <f>Translations!$B$212</f>
        <v>-- select --</v>
      </c>
      <c r="D121" s="501"/>
    </row>
    <row r="122" spans="1:4" ht="12.75" hidden="1" customHeight="1" outlineLevel="1" x14ac:dyDescent="0.4">
      <c r="A122" s="29" t="s">
        <v>890</v>
      </c>
      <c r="B122" s="252"/>
      <c r="C122" s="233" t="str">
        <f>Translations!$B$212</f>
        <v>-- select --</v>
      </c>
      <c r="D122" s="501"/>
    </row>
    <row r="123" spans="1:4" ht="12.6" hidden="1" outlineLevel="1" thickBot="1" x14ac:dyDescent="0.45">
      <c r="A123" s="30" t="s">
        <v>891</v>
      </c>
      <c r="B123" s="250"/>
      <c r="C123" s="241" t="str">
        <f>Translations!$B$212</f>
        <v>-- select --</v>
      </c>
      <c r="D123" s="501"/>
    </row>
    <row r="124" spans="1:4" ht="11.5" customHeight="1" collapsed="1" x14ac:dyDescent="0.4">
      <c r="B124" s="28"/>
      <c r="C124" s="21"/>
      <c r="D124" s="64"/>
    </row>
    <row r="125" spans="1:4" ht="12.75" hidden="1" customHeight="1" outlineLevel="1" x14ac:dyDescent="0.4">
      <c r="A125" s="63" t="s">
        <v>892</v>
      </c>
      <c r="B125" s="251"/>
      <c r="C125" s="239" t="str">
        <f>Translations!$B$212</f>
        <v>-- select --</v>
      </c>
      <c r="D125" s="501"/>
    </row>
    <row r="126" spans="1:4" hidden="1" outlineLevel="1" x14ac:dyDescent="0.4">
      <c r="A126" s="29" t="s">
        <v>893</v>
      </c>
      <c r="B126" s="252"/>
      <c r="C126" s="233" t="str">
        <f>Translations!$B$212</f>
        <v>-- select --</v>
      </c>
      <c r="D126" s="501"/>
    </row>
    <row r="127" spans="1:4" ht="12.75" hidden="1" customHeight="1" outlineLevel="1" x14ac:dyDescent="0.4">
      <c r="A127" s="29" t="s">
        <v>894</v>
      </c>
      <c r="B127" s="252"/>
      <c r="C127" s="233" t="str">
        <f>Translations!$B$212</f>
        <v>-- select --</v>
      </c>
      <c r="D127" s="501"/>
    </row>
    <row r="128" spans="1:4" ht="12.75" hidden="1" customHeight="1" outlineLevel="1" x14ac:dyDescent="0.4">
      <c r="A128" s="29" t="s">
        <v>895</v>
      </c>
      <c r="B128" s="252"/>
      <c r="C128" s="233" t="str">
        <f>Translations!$B$212</f>
        <v>-- select --</v>
      </c>
      <c r="D128" s="501"/>
    </row>
    <row r="129" spans="1:4" ht="12.75" hidden="1" customHeight="1" outlineLevel="1" x14ac:dyDescent="0.4">
      <c r="A129" s="29" t="s">
        <v>896</v>
      </c>
      <c r="B129" s="252"/>
      <c r="C129" s="233" t="str">
        <f>Translations!$B$212</f>
        <v>-- select --</v>
      </c>
      <c r="D129" s="501"/>
    </row>
    <row r="130" spans="1:4" ht="12.75" hidden="1" customHeight="1" outlineLevel="1" x14ac:dyDescent="0.4">
      <c r="A130" s="29" t="s">
        <v>897</v>
      </c>
      <c r="B130" s="252"/>
      <c r="C130" s="233" t="str">
        <f>Translations!$B$212</f>
        <v>-- select --</v>
      </c>
      <c r="D130" s="501"/>
    </row>
    <row r="131" spans="1:4" ht="12.75" hidden="1" customHeight="1" outlineLevel="1" x14ac:dyDescent="0.4">
      <c r="A131" s="29" t="s">
        <v>898</v>
      </c>
      <c r="B131" s="252"/>
      <c r="C131" s="233" t="str">
        <f>Translations!$B$212</f>
        <v>-- select --</v>
      </c>
      <c r="D131" s="501"/>
    </row>
    <row r="132" spans="1:4" ht="15" hidden="1" customHeight="1" outlineLevel="1" x14ac:dyDescent="0.4">
      <c r="A132" s="29" t="s">
        <v>899</v>
      </c>
      <c r="B132" s="252"/>
      <c r="C132" s="233" t="str">
        <f>Translations!$B$212</f>
        <v>-- select --</v>
      </c>
      <c r="D132" s="501"/>
    </row>
    <row r="133" spans="1:4" ht="12.75" hidden="1" customHeight="1" outlineLevel="1" x14ac:dyDescent="0.4">
      <c r="A133" s="29" t="s">
        <v>900</v>
      </c>
      <c r="B133" s="252"/>
      <c r="C133" s="233" t="str">
        <f>Translations!$B$212</f>
        <v>-- select --</v>
      </c>
      <c r="D133" s="501"/>
    </row>
    <row r="134" spans="1:4" ht="12.6" hidden="1" outlineLevel="1" thickBot="1" x14ac:dyDescent="0.45">
      <c r="A134" s="30" t="s">
        <v>901</v>
      </c>
      <c r="B134" s="250"/>
      <c r="C134" s="241" t="str">
        <f>Translations!$B$212</f>
        <v>-- select --</v>
      </c>
      <c r="D134" s="501"/>
    </row>
    <row r="135" spans="1:4" collapsed="1" x14ac:dyDescent="0.4">
      <c r="B135" s="28"/>
      <c r="C135" s="21"/>
      <c r="D135" s="65"/>
    </row>
    <row r="136" spans="1:4" ht="13.5" customHeight="1" thickBot="1" x14ac:dyDescent="0.45">
      <c r="A136" s="61" t="s">
        <v>348</v>
      </c>
      <c r="B136" s="21" t="str">
        <f>Translations!$B$222</f>
        <v xml:space="preserve">Recommended Improvements, if any </v>
      </c>
      <c r="C136" s="21"/>
      <c r="D136" s="65"/>
    </row>
    <row r="137" spans="1:4" ht="12" customHeight="1" x14ac:dyDescent="0.4">
      <c r="A137" s="512" t="s">
        <v>72</v>
      </c>
      <c r="B137" s="522"/>
      <c r="C137" s="37"/>
      <c r="D137" s="508" t="str">
        <f>Translations!$B$223</f>
        <v>&lt;Please complete any relevant data.  One cell per improvement point.  
If further space is required, please unhide another block using the "+" sign in the left margin. 
&lt;If there are NO improvement points please state NOT APPLICABLE in the first row. 
For more information on how to classify and report recommendations of improvement please see the guidance of the European Commission Services.</v>
      </c>
    </row>
    <row r="138" spans="1:4" ht="6" customHeight="1" x14ac:dyDescent="0.4">
      <c r="A138" s="517"/>
      <c r="B138" s="470"/>
      <c r="C138" s="37"/>
      <c r="D138" s="508"/>
    </row>
    <row r="139" spans="1:4" ht="12" customHeight="1" x14ac:dyDescent="0.4">
      <c r="A139" s="516" t="s">
        <v>73</v>
      </c>
      <c r="B139" s="469"/>
      <c r="C139" s="37"/>
      <c r="D139" s="508"/>
    </row>
    <row r="140" spans="1:4" ht="6" customHeight="1" x14ac:dyDescent="0.4">
      <c r="A140" s="517"/>
      <c r="B140" s="470"/>
      <c r="C140" s="37"/>
      <c r="D140" s="508"/>
    </row>
    <row r="141" spans="1:4" ht="12" customHeight="1" x14ac:dyDescent="0.4">
      <c r="A141" s="516" t="s">
        <v>332</v>
      </c>
      <c r="B141" s="469"/>
      <c r="C141" s="37"/>
      <c r="D141" s="508"/>
    </row>
    <row r="142" spans="1:4" ht="6" customHeight="1" x14ac:dyDescent="0.4">
      <c r="A142" s="517"/>
      <c r="B142" s="470"/>
      <c r="C142" s="37"/>
      <c r="D142" s="508"/>
    </row>
    <row r="143" spans="1:4" ht="12" customHeight="1" x14ac:dyDescent="0.4">
      <c r="A143" s="516" t="s">
        <v>333</v>
      </c>
      <c r="B143" s="469"/>
      <c r="C143" s="37"/>
      <c r="D143" s="508"/>
    </row>
    <row r="144" spans="1:4" ht="6" customHeight="1" x14ac:dyDescent="0.4">
      <c r="A144" s="517"/>
      <c r="B144" s="470"/>
      <c r="C144" s="37"/>
      <c r="D144" s="508"/>
    </row>
    <row r="145" spans="1:4" ht="12" customHeight="1" x14ac:dyDescent="0.4">
      <c r="A145" s="516" t="s">
        <v>334</v>
      </c>
      <c r="B145" s="469"/>
      <c r="C145" s="37"/>
      <c r="D145" s="508"/>
    </row>
    <row r="146" spans="1:4" ht="6" customHeight="1" x14ac:dyDescent="0.4">
      <c r="A146" s="517"/>
      <c r="B146" s="470"/>
      <c r="C146" s="37"/>
      <c r="D146" s="508"/>
    </row>
    <row r="147" spans="1:4" ht="12" customHeight="1" x14ac:dyDescent="0.4">
      <c r="A147" s="516" t="s">
        <v>335</v>
      </c>
      <c r="B147" s="469"/>
      <c r="C147" s="37"/>
      <c r="D147" s="508"/>
    </row>
    <row r="148" spans="1:4" ht="6" customHeight="1" x14ac:dyDescent="0.4">
      <c r="A148" s="517"/>
      <c r="B148" s="470"/>
      <c r="C148" s="37"/>
      <c r="D148" s="508"/>
    </row>
    <row r="149" spans="1:4" ht="12" customHeight="1" x14ac:dyDescent="0.4">
      <c r="A149" s="516" t="s">
        <v>336</v>
      </c>
      <c r="B149" s="469"/>
      <c r="C149" s="37"/>
      <c r="D149" s="508"/>
    </row>
    <row r="150" spans="1:4" ht="6" customHeight="1" x14ac:dyDescent="0.4">
      <c r="A150" s="517"/>
      <c r="B150" s="470"/>
      <c r="C150" s="37"/>
      <c r="D150" s="508"/>
    </row>
    <row r="151" spans="1:4" ht="12" customHeight="1" x14ac:dyDescent="0.4">
      <c r="A151" s="516" t="s">
        <v>337</v>
      </c>
      <c r="B151" s="469"/>
      <c r="C151" s="37"/>
      <c r="D151" s="508"/>
    </row>
    <row r="152" spans="1:4" ht="6" customHeight="1" x14ac:dyDescent="0.4">
      <c r="A152" s="517"/>
      <c r="B152" s="470"/>
      <c r="C152" s="37"/>
      <c r="D152" s="508"/>
    </row>
    <row r="153" spans="1:4" ht="12" customHeight="1" x14ac:dyDescent="0.4">
      <c r="A153" s="516" t="s">
        <v>338</v>
      </c>
      <c r="B153" s="469"/>
      <c r="C153" s="37"/>
      <c r="D153" s="508"/>
    </row>
    <row r="154" spans="1:4" ht="6" customHeight="1" x14ac:dyDescent="0.4">
      <c r="A154" s="517"/>
      <c r="B154" s="470"/>
      <c r="C154" s="37"/>
      <c r="D154" s="508"/>
    </row>
    <row r="155" spans="1:4" ht="12" customHeight="1" x14ac:dyDescent="0.4">
      <c r="A155" s="516" t="s">
        <v>74</v>
      </c>
      <c r="B155" s="469"/>
      <c r="C155" s="37"/>
      <c r="D155" s="508"/>
    </row>
    <row r="156" spans="1:4" ht="6" customHeight="1" thickBot="1" x14ac:dyDescent="0.45">
      <c r="A156" s="520"/>
      <c r="B156" s="523"/>
      <c r="C156" s="37"/>
      <c r="D156" s="98"/>
    </row>
    <row r="157" spans="1:4" ht="12.75" hidden="1" customHeight="1" outlineLevel="1" x14ac:dyDescent="0.4">
      <c r="A157" s="63" t="s">
        <v>902</v>
      </c>
      <c r="B157" s="251"/>
      <c r="C157" s="37"/>
      <c r="D157" s="501"/>
    </row>
    <row r="158" spans="1:4" hidden="1" outlineLevel="1" x14ac:dyDescent="0.4">
      <c r="A158" s="29" t="s">
        <v>903</v>
      </c>
      <c r="B158" s="252"/>
      <c r="C158" s="37"/>
      <c r="D158" s="501"/>
    </row>
    <row r="159" spans="1:4" ht="12.75" hidden="1" customHeight="1" outlineLevel="1" x14ac:dyDescent="0.4">
      <c r="A159" s="29" t="s">
        <v>904</v>
      </c>
      <c r="B159" s="252"/>
      <c r="C159" s="37"/>
      <c r="D159" s="501"/>
    </row>
    <row r="160" spans="1:4" ht="12.75" hidden="1" customHeight="1" outlineLevel="1" x14ac:dyDescent="0.4">
      <c r="A160" s="29" t="s">
        <v>905</v>
      </c>
      <c r="B160" s="252"/>
      <c r="C160" s="37"/>
      <c r="D160" s="501"/>
    </row>
    <row r="161" spans="1:4" ht="12.75" hidden="1" customHeight="1" outlineLevel="1" x14ac:dyDescent="0.4">
      <c r="A161" s="29" t="s">
        <v>906</v>
      </c>
      <c r="B161" s="252"/>
      <c r="C161" s="37"/>
      <c r="D161" s="501"/>
    </row>
    <row r="162" spans="1:4" ht="12.75" hidden="1" customHeight="1" outlineLevel="1" x14ac:dyDescent="0.4">
      <c r="A162" s="29" t="s">
        <v>907</v>
      </c>
      <c r="B162" s="252"/>
      <c r="C162" s="37"/>
      <c r="D162" s="501"/>
    </row>
    <row r="163" spans="1:4" ht="12.75" hidden="1" customHeight="1" outlineLevel="1" x14ac:dyDescent="0.4">
      <c r="A163" s="29" t="s">
        <v>908</v>
      </c>
      <c r="B163" s="252"/>
      <c r="C163" s="37"/>
      <c r="D163" s="501"/>
    </row>
    <row r="164" spans="1:4" ht="15" hidden="1" customHeight="1" outlineLevel="1" x14ac:dyDescent="0.4">
      <c r="A164" s="29" t="s">
        <v>909</v>
      </c>
      <c r="B164" s="252"/>
      <c r="C164" s="37"/>
      <c r="D164" s="501"/>
    </row>
    <row r="165" spans="1:4" ht="12.75" hidden="1" customHeight="1" outlineLevel="1" x14ac:dyDescent="0.4">
      <c r="A165" s="29" t="s">
        <v>910</v>
      </c>
      <c r="B165" s="252"/>
      <c r="C165" s="37"/>
      <c r="D165" s="501"/>
    </row>
    <row r="166" spans="1:4" ht="12.6" hidden="1" outlineLevel="1" thickBot="1" x14ac:dyDescent="0.45">
      <c r="A166" s="30" t="s">
        <v>911</v>
      </c>
      <c r="B166" s="250"/>
      <c r="C166" s="37"/>
      <c r="D166" s="501"/>
    </row>
    <row r="167" spans="1:4" ht="11.5" customHeight="1" collapsed="1" x14ac:dyDescent="0.4">
      <c r="B167" s="28"/>
      <c r="C167" s="37"/>
      <c r="D167" s="64"/>
    </row>
    <row r="168" spans="1:4" ht="12.75" hidden="1" customHeight="1" outlineLevel="1" x14ac:dyDescent="0.4">
      <c r="A168" s="63" t="s">
        <v>912</v>
      </c>
      <c r="B168" s="251"/>
      <c r="C168" s="37"/>
      <c r="D168" s="501"/>
    </row>
    <row r="169" spans="1:4" hidden="1" outlineLevel="1" x14ac:dyDescent="0.4">
      <c r="A169" s="29" t="s">
        <v>913</v>
      </c>
      <c r="B169" s="252"/>
      <c r="C169" s="37"/>
      <c r="D169" s="501"/>
    </row>
    <row r="170" spans="1:4" ht="12.75" hidden="1" customHeight="1" outlineLevel="1" x14ac:dyDescent="0.4">
      <c r="A170" s="29" t="s">
        <v>914</v>
      </c>
      <c r="B170" s="252"/>
      <c r="C170" s="37"/>
      <c r="D170" s="501"/>
    </row>
    <row r="171" spans="1:4" ht="12.75" hidden="1" customHeight="1" outlineLevel="1" x14ac:dyDescent="0.4">
      <c r="A171" s="29" t="s">
        <v>915</v>
      </c>
      <c r="B171" s="252"/>
      <c r="C171" s="37"/>
      <c r="D171" s="501"/>
    </row>
    <row r="172" spans="1:4" ht="12.75" hidden="1" customHeight="1" outlineLevel="1" x14ac:dyDescent="0.4">
      <c r="A172" s="29" t="s">
        <v>916</v>
      </c>
      <c r="B172" s="252"/>
      <c r="C172" s="37"/>
      <c r="D172" s="501"/>
    </row>
    <row r="173" spans="1:4" ht="12.75" hidden="1" customHeight="1" outlineLevel="1" x14ac:dyDescent="0.4">
      <c r="A173" s="29" t="s">
        <v>917</v>
      </c>
      <c r="B173" s="252"/>
      <c r="C173" s="37"/>
      <c r="D173" s="501"/>
    </row>
    <row r="174" spans="1:4" ht="12.75" hidden="1" customHeight="1" outlineLevel="1" x14ac:dyDescent="0.4">
      <c r="A174" s="29" t="s">
        <v>918</v>
      </c>
      <c r="B174" s="252"/>
      <c r="C174" s="37"/>
      <c r="D174" s="501"/>
    </row>
    <row r="175" spans="1:4" ht="15" hidden="1" customHeight="1" outlineLevel="1" x14ac:dyDescent="0.4">
      <c r="A175" s="29" t="s">
        <v>919</v>
      </c>
      <c r="B175" s="252"/>
      <c r="C175" s="37"/>
      <c r="D175" s="501"/>
    </row>
    <row r="176" spans="1:4" ht="12.75" hidden="1" customHeight="1" outlineLevel="1" x14ac:dyDescent="0.4">
      <c r="A176" s="29" t="s">
        <v>920</v>
      </c>
      <c r="B176" s="252"/>
      <c r="C176" s="37"/>
      <c r="D176" s="501"/>
    </row>
    <row r="177" spans="1:4" ht="12.6" hidden="1" outlineLevel="1" thickBot="1" x14ac:dyDescent="0.45">
      <c r="A177" s="30" t="s">
        <v>921</v>
      </c>
      <c r="B177" s="250"/>
      <c r="C177" s="37"/>
      <c r="D177" s="501"/>
    </row>
    <row r="178" spans="1:4" collapsed="1" x14ac:dyDescent="0.4">
      <c r="B178" s="28"/>
      <c r="C178" s="21"/>
      <c r="D178" s="65"/>
    </row>
    <row r="179" spans="1:4" s="33" customFormat="1" ht="38.25" customHeight="1" thickBot="1" x14ac:dyDescent="0.45">
      <c r="A179" s="61" t="s">
        <v>349</v>
      </c>
      <c r="B179" s="21" t="str">
        <f>Translations!$B$224</f>
        <v>Prior year Non-conformities that have NOT been resolved.  
Any prior year Non-conformities reported in the previous Verification Report that have been resolved do not need to be listed here.</v>
      </c>
      <c r="C179" s="21"/>
      <c r="D179" s="65"/>
    </row>
    <row r="180" spans="1:4" ht="12" customHeight="1" x14ac:dyDescent="0.4">
      <c r="A180" s="512" t="s">
        <v>121</v>
      </c>
      <c r="B180" s="522"/>
      <c r="C180" s="37"/>
      <c r="D180" s="508" t="str">
        <f>Translations!$B$225</f>
        <v>&lt; Please complete any relevant data.  One cell per unresolved prior year improvement point.  
If further space is required, please unhide another block using the "+" sign in the left margin.  
&lt;If there are NO outstanding improvement points please state NOT APPLICABLE in the first row.</v>
      </c>
    </row>
    <row r="181" spans="1:4" ht="6" customHeight="1" x14ac:dyDescent="0.4">
      <c r="A181" s="517"/>
      <c r="B181" s="470"/>
      <c r="C181" s="37"/>
      <c r="D181" s="508"/>
    </row>
    <row r="182" spans="1:4" ht="12" customHeight="1" x14ac:dyDescent="0.4">
      <c r="A182" s="516" t="s">
        <v>122</v>
      </c>
      <c r="B182" s="469"/>
      <c r="C182" s="37"/>
      <c r="D182" s="508"/>
    </row>
    <row r="183" spans="1:4" ht="6" customHeight="1" x14ac:dyDescent="0.4">
      <c r="A183" s="517"/>
      <c r="B183" s="470"/>
      <c r="C183" s="37"/>
      <c r="D183" s="508"/>
    </row>
    <row r="184" spans="1:4" ht="12" customHeight="1" x14ac:dyDescent="0.4">
      <c r="A184" s="516" t="s">
        <v>339</v>
      </c>
      <c r="B184" s="469"/>
      <c r="C184" s="37"/>
      <c r="D184" s="508"/>
    </row>
    <row r="185" spans="1:4" ht="6" customHeight="1" x14ac:dyDescent="0.4">
      <c r="A185" s="517"/>
      <c r="B185" s="470"/>
      <c r="C185" s="37"/>
      <c r="D185" s="508"/>
    </row>
    <row r="186" spans="1:4" ht="12" customHeight="1" x14ac:dyDescent="0.4">
      <c r="A186" s="516" t="s">
        <v>340</v>
      </c>
      <c r="B186" s="469"/>
      <c r="C186" s="37"/>
      <c r="D186" s="508"/>
    </row>
    <row r="187" spans="1:4" ht="6" customHeight="1" x14ac:dyDescent="0.4">
      <c r="A187" s="517"/>
      <c r="B187" s="470"/>
      <c r="C187" s="37"/>
      <c r="D187" s="508"/>
    </row>
    <row r="188" spans="1:4" ht="12" customHeight="1" x14ac:dyDescent="0.4">
      <c r="A188" s="516" t="s">
        <v>341</v>
      </c>
      <c r="B188" s="469"/>
      <c r="C188" s="37"/>
      <c r="D188" s="508"/>
    </row>
    <row r="189" spans="1:4" ht="6" customHeight="1" x14ac:dyDescent="0.4">
      <c r="A189" s="517"/>
      <c r="B189" s="470"/>
      <c r="C189" s="37"/>
      <c r="D189" s="508"/>
    </row>
    <row r="190" spans="1:4" ht="12" customHeight="1" x14ac:dyDescent="0.4">
      <c r="A190" s="516" t="s">
        <v>342</v>
      </c>
      <c r="B190" s="469"/>
      <c r="C190" s="37"/>
      <c r="D190" s="508"/>
    </row>
    <row r="191" spans="1:4" ht="6" customHeight="1" x14ac:dyDescent="0.4">
      <c r="A191" s="517"/>
      <c r="B191" s="470"/>
      <c r="C191" s="37"/>
      <c r="D191" s="508"/>
    </row>
    <row r="192" spans="1:4" ht="12" customHeight="1" x14ac:dyDescent="0.4">
      <c r="A192" s="516" t="s">
        <v>343</v>
      </c>
      <c r="B192" s="469"/>
      <c r="C192" s="37"/>
      <c r="D192" s="508"/>
    </row>
    <row r="193" spans="1:4" ht="6" customHeight="1" x14ac:dyDescent="0.4">
      <c r="A193" s="517"/>
      <c r="B193" s="470"/>
      <c r="C193" s="37"/>
      <c r="D193" s="508"/>
    </row>
    <row r="194" spans="1:4" ht="12" customHeight="1" x14ac:dyDescent="0.4">
      <c r="A194" s="516" t="s">
        <v>344</v>
      </c>
      <c r="B194" s="469"/>
      <c r="C194" s="37"/>
      <c r="D194" s="508"/>
    </row>
    <row r="195" spans="1:4" ht="6" customHeight="1" x14ac:dyDescent="0.4">
      <c r="A195" s="517"/>
      <c r="B195" s="470"/>
      <c r="C195" s="37"/>
      <c r="D195" s="508"/>
    </row>
    <row r="196" spans="1:4" ht="12" customHeight="1" x14ac:dyDescent="0.4">
      <c r="A196" s="516" t="s">
        <v>345</v>
      </c>
      <c r="B196" s="469"/>
      <c r="C196" s="37"/>
      <c r="D196" s="508"/>
    </row>
    <row r="197" spans="1:4" ht="6" customHeight="1" x14ac:dyDescent="0.4">
      <c r="A197" s="517"/>
      <c r="B197" s="470"/>
      <c r="C197" s="37"/>
      <c r="D197" s="508"/>
    </row>
    <row r="198" spans="1:4" ht="12" customHeight="1" x14ac:dyDescent="0.4">
      <c r="A198" s="516" t="s">
        <v>123</v>
      </c>
      <c r="B198" s="469"/>
      <c r="C198" s="37"/>
      <c r="D198" s="508"/>
    </row>
    <row r="199" spans="1:4" ht="6" customHeight="1" thickBot="1" x14ac:dyDescent="0.45">
      <c r="A199" s="520"/>
      <c r="B199" s="523"/>
      <c r="C199" s="37"/>
      <c r="D199" s="98"/>
    </row>
    <row r="200" spans="1:4" ht="12.75" hidden="1" customHeight="1" outlineLevel="1" x14ac:dyDescent="0.4">
      <c r="A200" s="63" t="s">
        <v>922</v>
      </c>
      <c r="B200" s="251"/>
      <c r="C200" s="37"/>
      <c r="D200" s="501"/>
    </row>
    <row r="201" spans="1:4" hidden="1" outlineLevel="1" x14ac:dyDescent="0.4">
      <c r="A201" s="29" t="s">
        <v>923</v>
      </c>
      <c r="B201" s="252"/>
      <c r="C201" s="37"/>
      <c r="D201" s="501"/>
    </row>
    <row r="202" spans="1:4" ht="12.75" hidden="1" customHeight="1" outlineLevel="1" x14ac:dyDescent="0.4">
      <c r="A202" s="29" t="s">
        <v>924</v>
      </c>
      <c r="B202" s="252"/>
      <c r="C202" s="37"/>
      <c r="D202" s="501"/>
    </row>
    <row r="203" spans="1:4" ht="12.75" hidden="1" customHeight="1" outlineLevel="1" x14ac:dyDescent="0.4">
      <c r="A203" s="29" t="s">
        <v>925</v>
      </c>
      <c r="B203" s="252"/>
      <c r="C203" s="37"/>
      <c r="D203" s="501"/>
    </row>
    <row r="204" spans="1:4" ht="12.75" hidden="1" customHeight="1" outlineLevel="1" x14ac:dyDescent="0.4">
      <c r="A204" s="29" t="s">
        <v>926</v>
      </c>
      <c r="B204" s="252"/>
      <c r="C204" s="37"/>
      <c r="D204" s="501"/>
    </row>
    <row r="205" spans="1:4" ht="12.75" hidden="1" customHeight="1" outlineLevel="1" x14ac:dyDescent="0.4">
      <c r="A205" s="29" t="s">
        <v>927</v>
      </c>
      <c r="B205" s="252"/>
      <c r="C205" s="37"/>
      <c r="D205" s="501"/>
    </row>
    <row r="206" spans="1:4" ht="12.75" hidden="1" customHeight="1" outlineLevel="1" x14ac:dyDescent="0.4">
      <c r="A206" s="29" t="s">
        <v>928</v>
      </c>
      <c r="B206" s="252"/>
      <c r="C206" s="37"/>
      <c r="D206" s="501"/>
    </row>
    <row r="207" spans="1:4" ht="15" hidden="1" customHeight="1" outlineLevel="1" x14ac:dyDescent="0.4">
      <c r="A207" s="29" t="s">
        <v>929</v>
      </c>
      <c r="B207" s="252"/>
      <c r="C207" s="37"/>
      <c r="D207" s="501"/>
    </row>
    <row r="208" spans="1:4" ht="12.75" hidden="1" customHeight="1" outlineLevel="1" x14ac:dyDescent="0.4">
      <c r="A208" s="29" t="s">
        <v>930</v>
      </c>
      <c r="B208" s="252"/>
      <c r="C208" s="37"/>
      <c r="D208" s="501"/>
    </row>
    <row r="209" spans="1:4" ht="12.6" hidden="1" outlineLevel="1" thickBot="1" x14ac:dyDescent="0.45">
      <c r="A209" s="30" t="s">
        <v>931</v>
      </c>
      <c r="B209" s="250"/>
      <c r="C209" s="37"/>
      <c r="D209" s="501"/>
    </row>
    <row r="210" spans="1:4" ht="11.5" customHeight="1" collapsed="1" x14ac:dyDescent="0.4">
      <c r="B210" s="28"/>
      <c r="C210" s="37"/>
      <c r="D210" s="64"/>
    </row>
    <row r="211" spans="1:4" ht="12.75" hidden="1" customHeight="1" outlineLevel="1" x14ac:dyDescent="0.4">
      <c r="A211" s="63" t="s">
        <v>937</v>
      </c>
      <c r="B211" s="251"/>
      <c r="C211" s="37"/>
      <c r="D211" s="501"/>
    </row>
    <row r="212" spans="1:4" hidden="1" outlineLevel="1" x14ac:dyDescent="0.4">
      <c r="A212" s="29" t="s">
        <v>938</v>
      </c>
      <c r="B212" s="252"/>
      <c r="C212" s="37"/>
      <c r="D212" s="501"/>
    </row>
    <row r="213" spans="1:4" ht="12.75" hidden="1" customHeight="1" outlineLevel="1" x14ac:dyDescent="0.4">
      <c r="A213" s="29" t="s">
        <v>939</v>
      </c>
      <c r="B213" s="252"/>
      <c r="C213" s="37"/>
      <c r="D213" s="501"/>
    </row>
    <row r="214" spans="1:4" ht="12.75" hidden="1" customHeight="1" outlineLevel="1" x14ac:dyDescent="0.4">
      <c r="A214" s="29" t="s">
        <v>940</v>
      </c>
      <c r="B214" s="252"/>
      <c r="C214" s="37"/>
      <c r="D214" s="501"/>
    </row>
    <row r="215" spans="1:4" ht="12.75" hidden="1" customHeight="1" outlineLevel="1" x14ac:dyDescent="0.4">
      <c r="A215" s="29" t="s">
        <v>941</v>
      </c>
      <c r="B215" s="252"/>
      <c r="C215" s="37"/>
      <c r="D215" s="501"/>
    </row>
    <row r="216" spans="1:4" ht="12.75" hidden="1" customHeight="1" outlineLevel="1" x14ac:dyDescent="0.4">
      <c r="A216" s="29" t="s">
        <v>942</v>
      </c>
      <c r="B216" s="252"/>
      <c r="C216" s="37"/>
      <c r="D216" s="501"/>
    </row>
    <row r="217" spans="1:4" ht="12.75" hidden="1" customHeight="1" outlineLevel="1" x14ac:dyDescent="0.4">
      <c r="A217" s="29" t="s">
        <v>943</v>
      </c>
      <c r="B217" s="252"/>
      <c r="C217" s="37"/>
      <c r="D217" s="501"/>
    </row>
    <row r="218" spans="1:4" ht="15" hidden="1" customHeight="1" outlineLevel="1" x14ac:dyDescent="0.4">
      <c r="A218" s="29" t="s">
        <v>944</v>
      </c>
      <c r="B218" s="252"/>
      <c r="C218" s="37"/>
      <c r="D218" s="501"/>
    </row>
    <row r="219" spans="1:4" ht="12.75" hidden="1" customHeight="1" outlineLevel="1" x14ac:dyDescent="0.4">
      <c r="A219" s="29" t="s">
        <v>945</v>
      </c>
      <c r="B219" s="252"/>
      <c r="C219" s="37"/>
      <c r="D219" s="501"/>
    </row>
    <row r="220" spans="1:4" ht="12.6" hidden="1" outlineLevel="1" thickBot="1" x14ac:dyDescent="0.45">
      <c r="A220" s="30" t="s">
        <v>946</v>
      </c>
      <c r="B220" s="250"/>
      <c r="C220" s="37"/>
      <c r="D220" s="501"/>
    </row>
    <row r="221" spans="1:4" collapsed="1" x14ac:dyDescent="0.4">
      <c r="B221" s="28"/>
      <c r="C221" s="21"/>
      <c r="D221" s="65"/>
    </row>
    <row r="222" spans="1:4" s="33" customFormat="1" x14ac:dyDescent="0.4">
      <c r="A222" s="507" t="str">
        <f>Translations!$B$226</f>
        <v>Annex 1B - Methodologies to close data gaps</v>
      </c>
      <c r="B222" s="507"/>
      <c r="C222" s="507"/>
      <c r="D222" s="65"/>
    </row>
    <row r="223" spans="1:4" s="33" customFormat="1" ht="12.6" thickBot="1" x14ac:dyDescent="0.45">
      <c r="A223" s="60"/>
      <c r="B223" s="60"/>
      <c r="C223" s="60"/>
      <c r="D223" s="65"/>
    </row>
    <row r="224" spans="1:4" s="33" customFormat="1" x14ac:dyDescent="0.4">
      <c r="A224" s="21"/>
      <c r="B224" s="266" t="str">
        <f>Translations!$B$227</f>
        <v>Was a data gap method required?</v>
      </c>
      <c r="C224" s="253" t="str">
        <f>Translations!$B$212</f>
        <v>-- select --</v>
      </c>
      <c r="D224" s="502" t="str">
        <f>Translations!$B$228</f>
        <v>&lt;Please complete this section if a data gap approach in accordance with Article 66 and 75o of the MRR has been applied by a regulated entity to close data gaps</v>
      </c>
    </row>
    <row r="225" spans="1:4" s="33" customFormat="1" x14ac:dyDescent="0.4">
      <c r="A225" s="21"/>
      <c r="B225" s="267" t="str">
        <f>Translations!$B$229</f>
        <v>If Yes, was this approved by the competent authority before completion of the verification?</v>
      </c>
      <c r="C225" s="254" t="str">
        <f>Translations!$B$212</f>
        <v>-- select --</v>
      </c>
      <c r="D225" s="502"/>
    </row>
    <row r="226" spans="1:4" s="33" customFormat="1" x14ac:dyDescent="0.4">
      <c r="A226" s="21"/>
      <c r="B226" s="268" t="str">
        <f>Translations!$B$230</f>
        <v xml:space="preserve">If No, - </v>
      </c>
      <c r="C226" s="71"/>
      <c r="D226" s="70"/>
    </row>
    <row r="227" spans="1:4" s="33" customFormat="1" x14ac:dyDescent="0.4">
      <c r="A227" s="21"/>
      <c r="B227" s="269" t="str">
        <f>Translations!$B$231</f>
        <v>- was the method used conservative (If No, please provide more details below)</v>
      </c>
      <c r="C227" s="254" t="str">
        <f>Translations!$B$212</f>
        <v>-- select --</v>
      </c>
      <c r="D227" s="70"/>
    </row>
    <row r="228" spans="1:4" s="33" customFormat="1" ht="12.6" thickBot="1" x14ac:dyDescent="0.45">
      <c r="A228" s="21"/>
      <c r="B228" s="270" t="str">
        <f>Translations!$B$232</f>
        <v>- did the method lead to a material misstatement (If Yes, please provide more details)</v>
      </c>
      <c r="C228" s="255" t="str">
        <f>Translations!$B$212</f>
        <v>-- select --</v>
      </c>
      <c r="D228" s="502" t="str">
        <f>Translations!$B$233</f>
        <v>&lt; if the method leads to a material misstatement this must be recorded under section A above&gt;</v>
      </c>
    </row>
    <row r="229" spans="1:4" s="33" customFormat="1" x14ac:dyDescent="0.4">
      <c r="A229" s="21"/>
      <c r="B229" s="504"/>
      <c r="C229" s="357"/>
      <c r="D229" s="503"/>
    </row>
    <row r="230" spans="1:4" s="33" customFormat="1" x14ac:dyDescent="0.4">
      <c r="A230" s="21"/>
      <c r="B230" s="505"/>
      <c r="C230" s="34"/>
      <c r="D230" s="70"/>
    </row>
    <row r="231" spans="1:4" x14ac:dyDescent="0.4">
      <c r="B231" s="505"/>
      <c r="D231" s="70"/>
    </row>
    <row r="232" spans="1:4" ht="12.6" thickBot="1" x14ac:dyDescent="0.45">
      <c r="B232" s="506"/>
    </row>
  </sheetData>
  <sheetProtection formatCells="0" formatColumns="0" formatRows="0"/>
  <customSheetViews>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33">
    <mergeCell ref="A198:A199"/>
    <mergeCell ref="B198:B199"/>
    <mergeCell ref="A192:A193"/>
    <mergeCell ref="B192:B193"/>
    <mergeCell ref="A194:A195"/>
    <mergeCell ref="B194:B195"/>
    <mergeCell ref="A196:A197"/>
    <mergeCell ref="B196:B197"/>
    <mergeCell ref="A186:A187"/>
    <mergeCell ref="B186:B187"/>
    <mergeCell ref="A188:A189"/>
    <mergeCell ref="B188:B189"/>
    <mergeCell ref="A190:A191"/>
    <mergeCell ref="B190:B191"/>
    <mergeCell ref="A180:A181"/>
    <mergeCell ref="B180:B181"/>
    <mergeCell ref="A182:A183"/>
    <mergeCell ref="B182:B183"/>
    <mergeCell ref="A184:A185"/>
    <mergeCell ref="B184:B185"/>
    <mergeCell ref="A151:A152"/>
    <mergeCell ref="B151:B152"/>
    <mergeCell ref="A153:A154"/>
    <mergeCell ref="B153:B154"/>
    <mergeCell ref="A155:A156"/>
    <mergeCell ref="B155:B156"/>
    <mergeCell ref="A145:A146"/>
    <mergeCell ref="B145:B146"/>
    <mergeCell ref="A147:A148"/>
    <mergeCell ref="B147:B148"/>
    <mergeCell ref="A149:A150"/>
    <mergeCell ref="B149:B150"/>
    <mergeCell ref="A139:A140"/>
    <mergeCell ref="B139:B140"/>
    <mergeCell ref="A141:A142"/>
    <mergeCell ref="B141:B142"/>
    <mergeCell ref="A143:A144"/>
    <mergeCell ref="B143:B144"/>
    <mergeCell ref="A108:A109"/>
    <mergeCell ref="B108:B109"/>
    <mergeCell ref="A110:A111"/>
    <mergeCell ref="B110:B111"/>
    <mergeCell ref="A137:A138"/>
    <mergeCell ref="B137:B138"/>
    <mergeCell ref="A102:A103"/>
    <mergeCell ref="B102:B103"/>
    <mergeCell ref="A104:A105"/>
    <mergeCell ref="B104:B105"/>
    <mergeCell ref="A106:A107"/>
    <mergeCell ref="B106:B107"/>
    <mergeCell ref="A96:A97"/>
    <mergeCell ref="B96:B97"/>
    <mergeCell ref="A98:A99"/>
    <mergeCell ref="B98:B99"/>
    <mergeCell ref="A100:A101"/>
    <mergeCell ref="B100:B101"/>
    <mergeCell ref="A65:A66"/>
    <mergeCell ref="B65:B66"/>
    <mergeCell ref="A67:A68"/>
    <mergeCell ref="B67:B68"/>
    <mergeCell ref="A94:A95"/>
    <mergeCell ref="B94:B95"/>
    <mergeCell ref="A59:A60"/>
    <mergeCell ref="B59:B60"/>
    <mergeCell ref="A61:A62"/>
    <mergeCell ref="B61:B62"/>
    <mergeCell ref="A63:A64"/>
    <mergeCell ref="B63:B64"/>
    <mergeCell ref="A53:A54"/>
    <mergeCell ref="B53:B54"/>
    <mergeCell ref="A55:A56"/>
    <mergeCell ref="B55:B56"/>
    <mergeCell ref="A57:A58"/>
    <mergeCell ref="B57:B58"/>
    <mergeCell ref="A23:A24"/>
    <mergeCell ref="B23:B24"/>
    <mergeCell ref="A25:A26"/>
    <mergeCell ref="B25:B26"/>
    <mergeCell ref="A51:A52"/>
    <mergeCell ref="B51:B52"/>
    <mergeCell ref="A17:A18"/>
    <mergeCell ref="B17:B18"/>
    <mergeCell ref="A19:A20"/>
    <mergeCell ref="B19:B20"/>
    <mergeCell ref="A21:A22"/>
    <mergeCell ref="B21:B22"/>
    <mergeCell ref="B9:B10"/>
    <mergeCell ref="A11:A12"/>
    <mergeCell ref="B11:B12"/>
    <mergeCell ref="A13:A14"/>
    <mergeCell ref="B13:B14"/>
    <mergeCell ref="A15:A16"/>
    <mergeCell ref="B15:B16"/>
    <mergeCell ref="D17:D25"/>
    <mergeCell ref="A1:B1"/>
    <mergeCell ref="A2:B2"/>
    <mergeCell ref="A4:C4"/>
    <mergeCell ref="D7:D15"/>
    <mergeCell ref="D3:D4"/>
    <mergeCell ref="A3:C3"/>
    <mergeCell ref="A7:A8"/>
    <mergeCell ref="B7:B8"/>
    <mergeCell ref="A9:A10"/>
    <mergeCell ref="D224:D225"/>
    <mergeCell ref="A222:C222"/>
    <mergeCell ref="D61:D69"/>
    <mergeCell ref="D51:D59"/>
    <mergeCell ref="D104:D112"/>
    <mergeCell ref="D94:D102"/>
    <mergeCell ref="D137:D155"/>
    <mergeCell ref="D180:D198"/>
    <mergeCell ref="D114:D118"/>
    <mergeCell ref="D119:D123"/>
    <mergeCell ref="D228:D229"/>
    <mergeCell ref="B229:B232"/>
    <mergeCell ref="D27:D31"/>
    <mergeCell ref="D32:D36"/>
    <mergeCell ref="D38:D42"/>
    <mergeCell ref="D43:D47"/>
    <mergeCell ref="D71:D75"/>
    <mergeCell ref="D76:D80"/>
    <mergeCell ref="D82:D86"/>
    <mergeCell ref="D87:D91"/>
    <mergeCell ref="D211:D215"/>
    <mergeCell ref="D216:D220"/>
    <mergeCell ref="D168:D172"/>
    <mergeCell ref="D173:D177"/>
    <mergeCell ref="D125:D129"/>
    <mergeCell ref="D130:D134"/>
    <mergeCell ref="D157:D161"/>
    <mergeCell ref="D162:D166"/>
    <mergeCell ref="D200:D204"/>
    <mergeCell ref="D205:D209"/>
  </mergeCells>
  <phoneticPr fontId="0" type="noConversion"/>
  <dataValidations xWindow="691" yWindow="325" count="2">
    <dataValidation type="list" allowBlank="1" showErrorMessage="1" prompt="Please select: yes or no" sqref="C51:C91 C7:C47 C94:C134">
      <formula1>SelectYesNo</formula1>
    </dataValidation>
    <dataValidation type="list" allowBlank="1" showInputMessage="1" showErrorMessage="1" sqref="C224:C225 C227:C228">
      <formula1>SelectYesNo</formula1>
    </dataValidation>
  </dataValidations>
  <pageMargins left="0.74803149606299213" right="0.74803149606299213" top="0.35433070866141736" bottom="0.78740157480314965" header="0.23622047244094491" footer="0.47244094488188981"/>
  <pageSetup paperSize="9" fitToHeight="0" orientation="landscape"/>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49"/>
  <sheetViews>
    <sheetView topLeftCell="A44" zoomScaleNormal="100" workbookViewId="0"/>
  </sheetViews>
  <sheetFormatPr defaultColWidth="11.33203125" defaultRowHeight="12.3" outlineLevelRow="1" x14ac:dyDescent="0.4"/>
  <cols>
    <col min="1" max="1" width="20.33203125" style="37" customWidth="1"/>
    <col min="2" max="2" width="74.1640625" style="57" customWidth="1"/>
    <col min="3" max="3" width="73.1640625" style="27" customWidth="1"/>
    <col min="4" max="16384" width="11.33203125" style="36"/>
  </cols>
  <sheetData>
    <row r="1" spans="1:3" s="24" customFormat="1" x14ac:dyDescent="0.4">
      <c r="A1" s="21"/>
      <c r="B1" s="22"/>
      <c r="C1" s="23" t="str">
        <f>Translations!$B$65</f>
        <v>GUIDANCE FOR VERIFIERS</v>
      </c>
    </row>
    <row r="2" spans="1:3" s="24" customFormat="1" ht="12.75" customHeight="1" x14ac:dyDescent="0.4">
      <c r="A2" s="488" t="str">
        <f>Translations!$B$207</f>
        <v>Verification Report - Emissions Trading System</v>
      </c>
      <c r="B2" s="488"/>
      <c r="C2" s="35"/>
    </row>
    <row r="3" spans="1:3" s="24" customFormat="1" x14ac:dyDescent="0.4">
      <c r="A3" s="488" t="str">
        <f>Translations!$B$68</f>
        <v>ETS2 Annual Reporting</v>
      </c>
      <c r="B3" s="488"/>
      <c r="C3" s="525" t="str">
        <f>Translations!$B$234</f>
        <v>Note - the name of the regulated entity will be automatically picked up once it is entered on the Opinion Statement Sheet</v>
      </c>
    </row>
    <row r="4" spans="1:3" s="24" customFormat="1" ht="15" customHeight="1" x14ac:dyDescent="0.4">
      <c r="A4" s="510" t="str">
        <f>IF(ISBLANK('Opinion Statement (RE)'!$B$6),NameMissing,'Opinion Statement (RE)'!$B$6)</f>
        <v>Please enter the name of the regulated entity on the Opinion Statement sheet at line 6</v>
      </c>
      <c r="B4" s="511"/>
      <c r="C4" s="525"/>
    </row>
    <row r="5" spans="1:3" x14ac:dyDescent="0.4">
      <c r="A5" s="527" t="str">
        <f>Translations!$B$235</f>
        <v>Annex 2 - Further information of relevance to the Opinion</v>
      </c>
      <c r="B5" s="527"/>
      <c r="C5" s="530" t="str">
        <f>Translations!$B$236</f>
        <v>Do not change the form of words in this worksheet EXCEPT where instructed to do so</v>
      </c>
    </row>
    <row r="6" spans="1:3" x14ac:dyDescent="0.4">
      <c r="B6" s="38"/>
      <c r="C6" s="530"/>
    </row>
    <row r="7" spans="1:3" ht="12.6" thickBot="1" x14ac:dyDescent="0.45">
      <c r="B7" s="38"/>
      <c r="C7" s="34"/>
    </row>
    <row r="8" spans="1:3" ht="86.25" customHeight="1" x14ac:dyDescent="0.4">
      <c r="A8" s="39" t="str">
        <f>Translations!$B$237</f>
        <v xml:space="preserve">Objectives and scope of the Verification: </v>
      </c>
      <c r="B8" s="40" t="str">
        <f>Translations!$B$238</f>
        <v>To verify the annual emissions associated with fuels released for consumption by the regulated entity to a reasonable level of assurance for the Annual Emissions Report (as summarised in the attached Opinion Statement) under the Emissions Trading System for Road Transport, Buildings and Additional Sectors (ETS2) and to confirm compliance with approved monitoring requirements, approved monitoring plan and the EU Regulation on Monitoring and Reporting.</v>
      </c>
    </row>
    <row r="9" spans="1:3" ht="105" customHeight="1" x14ac:dyDescent="0.4">
      <c r="A9" s="41" t="str">
        <f>Translations!$B$239</f>
        <v>Responsibilities:</v>
      </c>
      <c r="B9" s="42" t="str">
        <f>Translations!$B$240</f>
        <v>The regulated entity is solely responsible for the preparation and reporting of the annual greenhouse gas (GHG) emissions associated with the fuels that they released for consumption in sectors listed in Annex III of Directive 2003/87/EC in accordance with the rules and their approved monitoring plan (as listed in the attached Opinion Statement); for any information and assessments that support the reported data; for determining the regulated entity's objectives in relation to GHG information and for establishing and maintaining appropriate procedures, performance management and internal control systems from which the reported information is derived.</v>
      </c>
    </row>
    <row r="10" spans="1:3" x14ac:dyDescent="0.4">
      <c r="A10" s="41"/>
      <c r="B10" s="42" t="str">
        <f>Translations!$B$241</f>
        <v>The Competent Authority is responsible for</v>
      </c>
    </row>
    <row r="11" spans="1:3" x14ac:dyDescent="0.4">
      <c r="A11" s="41"/>
      <c r="B11" s="43" t="str">
        <f>Translations!$B$242</f>
        <v>•   issuing and varying applicable permits to regulated entities</v>
      </c>
    </row>
    <row r="12" spans="1:3" ht="24.6" x14ac:dyDescent="0.4">
      <c r="A12" s="41"/>
      <c r="B12" s="43" t="str">
        <f>Translations!$B$243</f>
        <v>•   enforcing the requirements of Regulation EU no. 2018/2066 on monitoring and reporting (MRR) and any conditions of applicable permits;</v>
      </c>
    </row>
    <row r="13" spans="1:3" ht="46.75" customHeight="1" x14ac:dyDescent="0.4">
      <c r="A13" s="41"/>
      <c r="B13" s="43" t="str">
        <f>Translations!$B$244</f>
        <v>•   agreeing certain aspects of the verification process, e.g. site visit waivers; 
In exceptional circumstances, including those stated in Article 75r(1)and 75r(2) of the MRR,  the CA may determine a Regulated Entity's emissions for the purposes of the ETS.</v>
      </c>
    </row>
    <row r="14" spans="1:3" ht="115.5" customHeight="1" x14ac:dyDescent="0.4">
      <c r="A14" s="41"/>
      <c r="B14" s="44" t="str">
        <f>Translations!$B$245</f>
        <v xml:space="preserve">The Verifier (as named on the Opinion Statement) is responsible for, in accordance with its verification contract and Commission Regulation EU no. 2018/2067 on Accreditation and Verification, carrying out the verification of a regulated entity's report in the public interest, independent of the regulated entity and the competent authorities responsible for Directive 2003/87/EC. It is the responsibility of  the Verifier to form an independent opinion, based on the examination of information and data presented in the Annual Emissions Report , and to report that opinion to the regulated entity.  We also report if, in our opinion:           </v>
      </c>
      <c r="C14" s="45"/>
    </row>
    <row r="15" spans="1:3" ht="24.6" x14ac:dyDescent="0.4">
      <c r="A15" s="41"/>
      <c r="B15" s="46" t="str">
        <f>Translations!$B$246</f>
        <v xml:space="preserve">•   the Annual Emissions Report is or may be associated with misstatements (omissions, misrepresentations or errors) or non-conformities; or                                                                                                                                                              </v>
      </c>
      <c r="C15" s="47"/>
    </row>
    <row r="16" spans="1:3" ht="24.6" x14ac:dyDescent="0.4">
      <c r="A16" s="41"/>
      <c r="B16" s="46" t="str">
        <f>Translations!$B$247</f>
        <v xml:space="preserve">•   the regulated entity  is not complying with  Regulation EU no. 2018/2066 on monitoring and reporting , even if the monitoring plan is approved by the competent authority.                                                                                                                                                            </v>
      </c>
      <c r="C16" s="48"/>
    </row>
    <row r="17" spans="1:3" ht="28.5" customHeight="1" x14ac:dyDescent="0.4">
      <c r="A17" s="41"/>
      <c r="B17" s="46" t="str">
        <f>Translations!$B$248</f>
        <v>•   the EU ETS lead auditor/auditor has not received all the information and explanations that they require to conduct their examination to a reasonable level of assurance; or</v>
      </c>
    </row>
    <row r="18" spans="1:3" ht="36.9" x14ac:dyDescent="0.4">
      <c r="A18" s="41"/>
      <c r="B18" s="46" t="str">
        <f>Translations!$B$249</f>
        <v>•  improvements can be made to the regulated entity's performance in monitoring and reporting of emissions and/or compliance with the approved monitoring plan and Regulation EU no. 2018/2066 on monitoring and reporting (Article 75a and 75q(1) MRR).</v>
      </c>
    </row>
    <row r="19" spans="1:3" ht="110.7" x14ac:dyDescent="0.4">
      <c r="A19" s="41" t="str">
        <f>Translations!$B$250</f>
        <v xml:space="preserve">Work performed &amp; basis of the opinion: </v>
      </c>
      <c r="B19" s="49" t="str">
        <f>Translations!$B$251</f>
        <v>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Regulations and principles of the ETS2, as outlined in the ETS2 criteria reference documents below, and the regulated entity's approved monitoring plan.  This also involved assessing where necessary estimates and judgements made by the regulated entity in preparing the data and considering the overall adequacy of the presentation of the data in the Annual Emissions Report and its potential for material misstatement.</v>
      </c>
      <c r="C19" s="50"/>
    </row>
    <row r="20" spans="1:3" ht="12.6" x14ac:dyDescent="0.4">
      <c r="A20" s="41" t="str">
        <f>Translations!$B$252</f>
        <v>Materiality level</v>
      </c>
      <c r="B20" s="252"/>
      <c r="C20" s="51" t="str">
        <f>Translations!$B$253</f>
        <v xml:space="preserve"> See Article 43p AVR</v>
      </c>
    </row>
    <row r="21" spans="1:3" ht="50.4" x14ac:dyDescent="0.4">
      <c r="A21" s="41"/>
      <c r="B21" s="256"/>
      <c r="C21" s="51" t="str">
        <f>Translations!$B$254</f>
        <v>&lt;Free Text: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2" spans="1:3" ht="42.75" customHeight="1" thickBot="1" x14ac:dyDescent="0.45">
      <c r="A22" s="52"/>
      <c r="B22" s="53" t="str">
        <f>Translations!$B$255</f>
        <v>GHG quantification is subject to inherent uncertainty due to the designed capability of measurement instrumentation and testing methodologies and incomplete scientific knowledge used in the determination of emissions factors and global warming potentials</v>
      </c>
      <c r="C22" s="26"/>
    </row>
    <row r="23" spans="1:3" ht="9" customHeight="1" thickBot="1" x14ac:dyDescent="0.45">
      <c r="B23" s="38"/>
      <c r="C23" s="26"/>
    </row>
    <row r="24" spans="1:3" ht="19.5" customHeight="1" x14ac:dyDescent="0.4">
      <c r="A24" s="528" t="str">
        <f>Translations!$B$256</f>
        <v xml:space="preserve">Reference documents cited : 
</v>
      </c>
      <c r="B24" s="54" t="str">
        <f>Translations!$B$257</f>
        <v>Conduct of the Verification (1) - For Accredited Verifiers</v>
      </c>
      <c r="C24" s="531" t="str">
        <f>Translations!$B$258</f>
        <v>&lt;select the set of criteria that are appropriate to the accreditation/ certification held by the verifier (hide non-relevant sets using the "-" button in the left margin).&gt;  It is expected that for most VBs only set (1) will be required.</v>
      </c>
    </row>
    <row r="25" spans="1:3" ht="32.799999999999997" customHeight="1" x14ac:dyDescent="0.4">
      <c r="A25" s="529"/>
      <c r="B25" s="257" t="str">
        <f>Translations!$B$260</f>
        <v>1) EU Regulation EU no.  2018/2067 on verification of data and the accreditation of verifiers pursuant to Directive 2003/87/EC….. (AVR)</v>
      </c>
      <c r="C25" s="531"/>
    </row>
    <row r="26" spans="1:3" ht="26.25" customHeight="1" x14ac:dyDescent="0.4">
      <c r="A26" s="529"/>
      <c r="B26" s="257" t="str">
        <f>Translations!B261</f>
        <v>2) EN ISO 17029: 2019 Conformity assessment — General principles and requirements for validation and verification bodies</v>
      </c>
      <c r="C26" s="51" t="str">
        <f>Translations!B259</f>
        <v>&lt; Note, some of the documents may undergo update and revision so you need to check that the correct version is being cited</v>
      </c>
    </row>
    <row r="27" spans="1:3" ht="31.5" customHeight="1" x14ac:dyDescent="0.4">
      <c r="A27" s="529"/>
      <c r="B27" s="258" t="str">
        <f>Translations!$B$262</f>
        <v>3) EN ISO 14065:2020 General principles and requirements for bodies validating and verifying environmental information</v>
      </c>
      <c r="C27" s="51"/>
    </row>
    <row r="28" spans="1:3" ht="24.6" x14ac:dyDescent="0.4">
      <c r="A28" s="529"/>
      <c r="B28" s="258" t="str">
        <f>Translations!$B$263</f>
        <v>4) EN ISO 14064-3:2019 Specification with guidance for the validation and verification of GHG assertions</v>
      </c>
      <c r="C28" s="51"/>
    </row>
    <row r="29" spans="1:3" ht="24.6" x14ac:dyDescent="0.4">
      <c r="A29" s="529"/>
      <c r="B29" s="257" t="str">
        <f>Translations!$B$264</f>
        <v>5) IAF MD 6:2024 International Accreditation Forum (IAF) Mandatory Document for the Application of ISO 14065:2020 (Issue 2, September 2024)</v>
      </c>
      <c r="C29" s="51"/>
    </row>
    <row r="30" spans="1:3" ht="12.6" x14ac:dyDescent="0.4">
      <c r="A30" s="529"/>
      <c r="B30" s="257" t="str">
        <f>Translations!$B$265</f>
        <v>6) Guidance developed by European Commission Services on verification and accreditation</v>
      </c>
      <c r="C30" s="51"/>
    </row>
    <row r="31" spans="1:3" ht="24.6" x14ac:dyDescent="0.4">
      <c r="A31" s="529"/>
      <c r="B31" s="257" t="str">
        <f>Translations!$B$266</f>
        <v xml:space="preserve">7) EA-6/03 European Co-operation for Accreditation Guidance For the Recognition of Verifiers under EU ETS Directive </v>
      </c>
      <c r="C31" s="51"/>
    </row>
    <row r="32" spans="1:3" ht="12.6" x14ac:dyDescent="0.4">
      <c r="A32" s="529"/>
      <c r="B32" s="321" t="str">
        <f>Translations!$B$43</f>
        <v>Member State-specific guidance is listed here:</v>
      </c>
      <c r="C32" s="51"/>
    </row>
    <row r="33" spans="1:3" ht="12.6" x14ac:dyDescent="0.4">
      <c r="A33" s="529"/>
      <c r="B33" s="259" t="str">
        <f>Translations!$B$267</f>
        <v>Select Relevant guidance documents from the list</v>
      </c>
      <c r="C33" s="51"/>
    </row>
    <row r="34" spans="1:3" ht="12.9" thickBot="1" x14ac:dyDescent="0.45">
      <c r="A34" s="529"/>
      <c r="B34" s="260" t="str">
        <f>Translations!$B$267</f>
        <v>Select Relevant guidance documents from the list</v>
      </c>
      <c r="C34" s="51"/>
    </row>
    <row r="35" spans="1:3" ht="25.3" customHeight="1" outlineLevel="1" x14ac:dyDescent="0.4">
      <c r="A35" s="41"/>
      <c r="B35" s="54" t="str">
        <f>Translations!$B$268</f>
        <v>Conduct of the Verification (2) - Additional criteria for Accredited Verifiers that are also financial assurance providers</v>
      </c>
      <c r="C35" s="532" t="str">
        <f>Translations!$B$269</f>
        <v>&lt;This set should be selected only if the verifier is a Financial Accounting Body subject to the rules and standards set by the International Auditing and Assurance Standards Board and its associated bodies</v>
      </c>
    </row>
    <row r="36" spans="1:3" ht="36.9" outlineLevel="1" x14ac:dyDescent="0.4">
      <c r="A36" s="41"/>
      <c r="B36" s="257" t="str">
        <f>Translations!$B$271</f>
        <v>8) International Standard on Assurance Engagements 3000 : Assurance Engagements other than Audits or Reviews of Historical Information, issued by the International Auditing and Assurance Standards Board.</v>
      </c>
      <c r="C36" s="532"/>
    </row>
    <row r="37" spans="1:3" ht="36.9" outlineLevel="1" x14ac:dyDescent="0.4">
      <c r="A37" s="41"/>
      <c r="B37" s="259" t="str">
        <f>Translations!$B$272</f>
        <v>9) International Standard on Assurance Engagements 3410 : Assurance Engagements on Greenhouse Gas Statements, issued by the International Auditing and Assurance Standards Board.</v>
      </c>
      <c r="C37" s="287" t="str">
        <f>Translations!B270</f>
        <v>&lt; These standards are not covered by accreditation. Accreditation Bodies will not check compliance with these standards.</v>
      </c>
    </row>
    <row r="38" spans="1:3" ht="12.9" thickBot="1" x14ac:dyDescent="0.45">
      <c r="A38" s="41"/>
      <c r="B38" s="259"/>
      <c r="C38" s="287"/>
    </row>
    <row r="39" spans="1:3" outlineLevel="1" x14ac:dyDescent="0.4">
      <c r="A39" s="41"/>
      <c r="B39" s="54" t="str">
        <f>Translations!$B$273</f>
        <v>Conduct of the Verification (3) - For Verifiers Certified under AVR Article 55(2)</v>
      </c>
      <c r="C39" s="526" t="str">
        <f>Translations!$B$274</f>
        <v>&lt; This set should be selected only if the verifier is a Certified Natural Person as outlined under Article 55(2) of the AVR.</v>
      </c>
    </row>
    <row r="40" spans="1:3" ht="24.6" outlineLevel="1" x14ac:dyDescent="0.4">
      <c r="A40" s="41"/>
      <c r="B40" s="257" t="str">
        <f>Translations!$B$275</f>
        <v>10) EC Regulation EU no.  2018/2067 on verification of data and the accreditation of verifiers pursuant to Directive 2003/87/EC….. (AVR)</v>
      </c>
      <c r="C40" s="526"/>
    </row>
    <row r="41" spans="1:3" ht="12.6" outlineLevel="1" x14ac:dyDescent="0.4">
      <c r="A41" s="41"/>
      <c r="B41" s="257" t="str">
        <f>Translations!$B$276</f>
        <v>11) EU guidance on certified verifiers developed by the Commission Services</v>
      </c>
      <c r="C41" s="55"/>
    </row>
    <row r="42" spans="1:3" ht="25.2" outlineLevel="1" x14ac:dyDescent="0.4">
      <c r="A42" s="41"/>
      <c r="B42" s="259" t="str">
        <f>Translations!$B$277</f>
        <v xml:space="preserve">12)….. </v>
      </c>
      <c r="C42" s="322" t="str">
        <f>Translations!B278</f>
        <v>&lt;Insert any other requirements/ guidance that are applied to the Certified Verifiers e.g. any local MS rules on the Certification Process</v>
      </c>
    </row>
    <row r="43" spans="1:3" ht="12.6" x14ac:dyDescent="0.4">
      <c r="A43" s="41"/>
      <c r="B43" s="259"/>
      <c r="C43" s="322"/>
    </row>
    <row r="44" spans="1:3" x14ac:dyDescent="0.4">
      <c r="A44" s="41"/>
      <c r="B44" s="56" t="str">
        <f>Translations!$B$279</f>
        <v>Rules etc of the EU ETS</v>
      </c>
      <c r="C44" s="323" t="str">
        <f>Translations!$B$280</f>
        <v>&lt; This set is required by all verifiers where reporting covers the EU ETS</v>
      </c>
    </row>
    <row r="45" spans="1:3" ht="24.6" x14ac:dyDescent="0.4">
      <c r="A45" s="41"/>
      <c r="B45" s="257" t="str">
        <f>Translations!$B$282</f>
        <v>A) EC Regulation EU no. 2018/2066 on the Monitoring and Reporting of GHGs pursuant to Directive 2003/87/EC (MRR)</v>
      </c>
    </row>
    <row r="46" spans="1:3" ht="24.6" x14ac:dyDescent="0.4">
      <c r="A46" s="41"/>
      <c r="B46" s="257" t="str">
        <f>Translations!$B$283</f>
        <v>B) EU Guidance developed by the European Commission Services to support the harmonised interpretation of the Monitoring and Reporting Regulation</v>
      </c>
      <c r="C46" s="524" t="str">
        <f>Translations!B281</f>
        <v>&lt; Note - check to ensure that the list is valid for the Member State in which the opinion is being issued as some MS Guidance may only be applicable in an individual MS.
As a minimum, the relevant EU Regulations and EC Guidance must be included</v>
      </c>
    </row>
    <row r="47" spans="1:3" ht="24.6" x14ac:dyDescent="0.4">
      <c r="A47" s="41"/>
      <c r="B47" s="257" t="str">
        <f>Translations!$B$284</f>
        <v>C) EU Guidance material developed by the European Commission Services to support the harmonised interpretation of the AVR</v>
      </c>
      <c r="C47" s="524"/>
    </row>
    <row r="48" spans="1:3" ht="12.9" thickBot="1" x14ac:dyDescent="0.45">
      <c r="A48" s="52"/>
      <c r="B48" s="260" t="str">
        <f>Translations!$B$285</f>
        <v>D)….</v>
      </c>
      <c r="C48" s="55" t="str">
        <f>Translations!B286</f>
        <v>&lt; Insert any other national requirements/ guidance that are applicable</v>
      </c>
    </row>
    <row r="49" spans="2:2" ht="6.75" customHeight="1" x14ac:dyDescent="0.4">
      <c r="B49" s="38"/>
    </row>
  </sheetData>
  <sheetProtection formatCells="0" formatColumns="0" formatRows="0"/>
  <customSheetViews>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5:C36"/>
    <mergeCell ref="C46:C47"/>
    <mergeCell ref="A2:B2"/>
    <mergeCell ref="A3:B3"/>
    <mergeCell ref="A4:B4"/>
    <mergeCell ref="C3:C4"/>
    <mergeCell ref="C39:C40"/>
    <mergeCell ref="A5:B5"/>
    <mergeCell ref="A24:A34"/>
    <mergeCell ref="C5:C6"/>
    <mergeCell ref="C24:C25"/>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3:B34">
      <formula1>conductaccredited</formula1>
    </dataValidation>
    <dataValidation type="list" allowBlank="1" showInputMessage="1" showErrorMessage="1" sqref="B32">
      <formula1>MSSPECIFICGUIDANCE</formula1>
    </dataValidation>
    <dataValidation type="list" allowBlank="1" showInputMessage="1" showErrorMessage="1" prompt="Select appropriate materiality level" sqref="B20">
      <formula1>materialitythreshold</formula1>
    </dataValidation>
  </dataValidations>
  <pageMargins left="0.74803149606299213" right="0.74803149606299213" top="0.35433070866141736" bottom="0.78740157480314965" header="0.23622047244094491" footer="0.47244094488188981"/>
  <pageSetup paperSize="9" fitToHeight="0" orientation="landscape"/>
  <headerFooter alignWithMargins="0">
    <oddFooter>&amp;L&amp;F/
&amp;A&amp;C&amp;P/&amp;N&amp;RPrinted : &amp;D/&amp;T</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C54"/>
  <sheetViews>
    <sheetView zoomScaleNormal="100" workbookViewId="0">
      <selection activeCell="C66" sqref="C66"/>
    </sheetView>
  </sheetViews>
  <sheetFormatPr defaultColWidth="11.33203125" defaultRowHeight="12.3" x14ac:dyDescent="0.4"/>
  <cols>
    <col min="1" max="1" width="4.83203125" style="21" customWidth="1"/>
    <col min="2" max="2" width="85.6640625" style="22" customWidth="1"/>
    <col min="3" max="3" width="75.6640625" style="34" customWidth="1"/>
    <col min="4" max="16384" width="11.33203125" style="24"/>
  </cols>
  <sheetData>
    <row r="1" spans="1:3" x14ac:dyDescent="0.4">
      <c r="C1" s="23" t="str">
        <f>Translations!$B$65</f>
        <v>GUIDANCE FOR VERIFIERS</v>
      </c>
    </row>
    <row r="2" spans="1:3" x14ac:dyDescent="0.4">
      <c r="A2" s="488" t="str">
        <f>Translations!$B$287</f>
        <v>Verification Opinion - Emissions Trading System</v>
      </c>
      <c r="B2" s="488"/>
      <c r="C2" s="24"/>
    </row>
    <row r="3" spans="1:3" x14ac:dyDescent="0.4">
      <c r="A3" s="488" t="str">
        <f>Translations!$B$68</f>
        <v>ETS2 Annual Reporting</v>
      </c>
      <c r="B3" s="488"/>
      <c r="C3" s="525" t="str">
        <f>Translations!$B$234</f>
        <v>Note - the name of the regulated entity will be automatically picked up once it is entered on the Opinion Statement Sheet</v>
      </c>
    </row>
    <row r="4" spans="1:3" x14ac:dyDescent="0.4">
      <c r="A4" s="510" t="str">
        <f>IF(ISBLANK('Opinion Statement (RE)'!$B$6),NameMissing,'Opinion Statement (RE)'!$B$6)</f>
        <v>Please enter the name of the regulated entity on the Opinion Statement sheet at line 6</v>
      </c>
      <c r="B4" s="511"/>
      <c r="C4" s="525"/>
    </row>
    <row r="5" spans="1:3" ht="25.5" customHeight="1" x14ac:dyDescent="0.4">
      <c r="A5" s="485" t="str">
        <f>Translations!$B$288</f>
        <v xml:space="preserve">Annex 3 - Summary of conditions / changes/ clarification / variations </v>
      </c>
      <c r="B5" s="485"/>
      <c r="C5" s="25"/>
    </row>
    <row r="6" spans="1:3" ht="29.25" customHeight="1" x14ac:dyDescent="0.4">
      <c r="A6" s="534" t="str">
        <f>Translations!$B$289</f>
        <v>A) approved by the Competent Authority but which have NOT been incorporated within a re-issued Permit/ Monitoring Plan at completion of verification</v>
      </c>
      <c r="B6" s="534"/>
      <c r="C6" s="26"/>
    </row>
    <row r="7" spans="1:3" ht="16" customHeight="1" thickBot="1" x14ac:dyDescent="0.45">
      <c r="B7" s="28"/>
      <c r="C7" s="26"/>
    </row>
    <row r="8" spans="1:3" ht="12" customHeight="1" x14ac:dyDescent="0.4">
      <c r="A8" s="538">
        <v>1</v>
      </c>
      <c r="B8" s="537"/>
      <c r="C8" s="533" t="str">
        <f>Translations!$B$290</f>
        <v>&lt; This should list anything that has been agreed (e.g. in a letter, email, fax or phone call) but that has not been incorporated within the greenhouse gas emissions permit/monitoring plan.  It should also include, for example, new fuel streams, change in categorisation of fuel streams,  etc.</v>
      </c>
    </row>
    <row r="9" spans="1:3" ht="6" customHeight="1" x14ac:dyDescent="0.4">
      <c r="A9" s="539"/>
      <c r="B9" s="535"/>
      <c r="C9" s="533"/>
    </row>
    <row r="10" spans="1:3" ht="12" customHeight="1" x14ac:dyDescent="0.4">
      <c r="A10" s="539">
        <v>2</v>
      </c>
      <c r="B10" s="535"/>
      <c r="C10" s="533"/>
    </row>
    <row r="11" spans="1:3" ht="6" customHeight="1" x14ac:dyDescent="0.4">
      <c r="A11" s="539"/>
      <c r="B11" s="535"/>
      <c r="C11" s="533"/>
    </row>
    <row r="12" spans="1:3" ht="12" customHeight="1" x14ac:dyDescent="0.4">
      <c r="A12" s="539">
        <v>3</v>
      </c>
      <c r="B12" s="535"/>
      <c r="C12" s="533"/>
    </row>
    <row r="13" spans="1:3" ht="6" customHeight="1" x14ac:dyDescent="0.4">
      <c r="A13" s="539"/>
      <c r="B13" s="535"/>
      <c r="C13" s="533"/>
    </row>
    <row r="14" spans="1:3" ht="12" customHeight="1" x14ac:dyDescent="0.4">
      <c r="A14" s="539">
        <v>4</v>
      </c>
      <c r="B14" s="535"/>
      <c r="C14" s="533"/>
    </row>
    <row r="15" spans="1:3" ht="6" customHeight="1" x14ac:dyDescent="0.4">
      <c r="A15" s="539"/>
      <c r="B15" s="535"/>
      <c r="C15" s="533"/>
    </row>
    <row r="16" spans="1:3" ht="12" customHeight="1" x14ac:dyDescent="0.4">
      <c r="A16" s="539">
        <v>5</v>
      </c>
      <c r="B16" s="535"/>
      <c r="C16" s="533"/>
    </row>
    <row r="17" spans="1:3" ht="6" customHeight="1" x14ac:dyDescent="0.4">
      <c r="A17" s="539"/>
      <c r="B17" s="535"/>
      <c r="C17" s="363"/>
    </row>
    <row r="18" spans="1:3" ht="12" customHeight="1" x14ac:dyDescent="0.4">
      <c r="A18" s="539">
        <v>6</v>
      </c>
      <c r="B18" s="535"/>
      <c r="C18" s="363" t="str">
        <f>Translations!$B$291</f>
        <v>&lt; Please complete any relevant data.  One line per comment. If further space is required, please add rows and individually number points.  If there are NO relevant comments to be made please state NOT APPLICABLE in the first row.</v>
      </c>
    </row>
    <row r="19" spans="1:3" ht="6" customHeight="1" x14ac:dyDescent="0.4">
      <c r="A19" s="539"/>
      <c r="B19" s="535"/>
      <c r="C19" s="363"/>
    </row>
    <row r="20" spans="1:3" ht="12" customHeight="1" x14ac:dyDescent="0.4">
      <c r="A20" s="539">
        <v>7</v>
      </c>
      <c r="B20" s="535"/>
      <c r="C20" s="363"/>
    </row>
    <row r="21" spans="1:3" ht="6" customHeight="1" x14ac:dyDescent="0.4">
      <c r="A21" s="539"/>
      <c r="B21" s="535"/>
      <c r="C21" s="363"/>
    </row>
    <row r="22" spans="1:3" ht="12" customHeight="1" x14ac:dyDescent="0.4">
      <c r="A22" s="539">
        <v>8</v>
      </c>
      <c r="B22" s="535"/>
      <c r="C22" s="363"/>
    </row>
    <row r="23" spans="1:3" ht="6" customHeight="1" x14ac:dyDescent="0.4">
      <c r="A23" s="539"/>
      <c r="B23" s="535"/>
      <c r="C23" s="363"/>
    </row>
    <row r="24" spans="1:3" ht="12" customHeight="1" x14ac:dyDescent="0.4">
      <c r="A24" s="539">
        <v>9</v>
      </c>
      <c r="B24" s="535"/>
      <c r="C24" s="363"/>
    </row>
    <row r="25" spans="1:3" ht="6" customHeight="1" x14ac:dyDescent="0.4">
      <c r="A25" s="539"/>
      <c r="B25" s="535"/>
      <c r="C25" s="363"/>
    </row>
    <row r="26" spans="1:3" ht="12" customHeight="1" x14ac:dyDescent="0.4">
      <c r="A26" s="539">
        <v>10</v>
      </c>
      <c r="B26" s="535"/>
      <c r="C26" s="363"/>
    </row>
    <row r="27" spans="1:3" ht="6" customHeight="1" x14ac:dyDescent="0.4">
      <c r="A27" s="539"/>
      <c r="B27" s="535"/>
      <c r="C27" s="136"/>
    </row>
    <row r="28" spans="1:3" ht="12" customHeight="1" x14ac:dyDescent="0.4">
      <c r="A28" s="539">
        <v>11</v>
      </c>
      <c r="B28" s="535"/>
      <c r="C28" s="136"/>
    </row>
    <row r="29" spans="1:3" ht="6" customHeight="1" thickBot="1" x14ac:dyDescent="0.45">
      <c r="A29" s="540"/>
      <c r="B29" s="541"/>
      <c r="C29" s="136"/>
    </row>
    <row r="30" spans="1:3" x14ac:dyDescent="0.4">
      <c r="B30" s="28"/>
      <c r="C30" s="25"/>
    </row>
    <row r="31" spans="1:3" s="31" customFormat="1" ht="20.25" customHeight="1" x14ac:dyDescent="0.4">
      <c r="A31" s="536" t="str">
        <f>Translations!$B$292</f>
        <v>B) identified by the verifier and which have NOT been reported by 31 December of the reporting year</v>
      </c>
      <c r="B31" s="536"/>
      <c r="C31" s="26"/>
    </row>
    <row r="32" spans="1:3" s="33" customFormat="1" ht="13" customHeight="1" thickBot="1" x14ac:dyDescent="0.45">
      <c r="A32" s="21"/>
      <c r="B32" s="359"/>
      <c r="C32" s="32"/>
    </row>
    <row r="33" spans="1:3" ht="12" customHeight="1" x14ac:dyDescent="0.4">
      <c r="A33" s="538">
        <v>1</v>
      </c>
      <c r="B33" s="537"/>
      <c r="C33" s="533" t="str">
        <f>Translations!$B$293</f>
        <v>&lt; This should include changes to the categorisation of a regulated entity and changes to the monitoring plan that have not been approved by the Competent Authority before completion of the verification</v>
      </c>
    </row>
    <row r="34" spans="1:3" ht="6" customHeight="1" x14ac:dyDescent="0.4">
      <c r="A34" s="539"/>
      <c r="B34" s="535"/>
      <c r="C34" s="533"/>
    </row>
    <row r="35" spans="1:3" ht="12" customHeight="1" x14ac:dyDescent="0.4">
      <c r="A35" s="539">
        <v>2</v>
      </c>
      <c r="B35" s="535"/>
      <c r="C35" s="533"/>
    </row>
    <row r="36" spans="1:3" ht="6" customHeight="1" x14ac:dyDescent="0.4">
      <c r="A36" s="539"/>
      <c r="B36" s="535"/>
      <c r="C36" s="533"/>
    </row>
    <row r="37" spans="1:3" ht="12" customHeight="1" x14ac:dyDescent="0.4">
      <c r="A37" s="539">
        <v>3</v>
      </c>
      <c r="B37" s="535"/>
      <c r="C37" s="533"/>
    </row>
    <row r="38" spans="1:3" ht="6" customHeight="1" x14ac:dyDescent="0.4">
      <c r="A38" s="539"/>
      <c r="B38" s="535"/>
      <c r="C38" s="533"/>
    </row>
    <row r="39" spans="1:3" ht="12" customHeight="1" x14ac:dyDescent="0.4">
      <c r="A39" s="539">
        <v>4</v>
      </c>
      <c r="B39" s="535"/>
      <c r="C39" s="533"/>
    </row>
    <row r="40" spans="1:3" ht="6" customHeight="1" x14ac:dyDescent="0.4">
      <c r="A40" s="539"/>
      <c r="B40" s="535"/>
      <c r="C40" s="533"/>
    </row>
    <row r="41" spans="1:3" ht="12" customHeight="1" x14ac:dyDescent="0.4">
      <c r="A41" s="539">
        <v>5</v>
      </c>
      <c r="B41" s="535"/>
      <c r="C41" s="533"/>
    </row>
    <row r="42" spans="1:3" ht="6" customHeight="1" x14ac:dyDescent="0.4">
      <c r="A42" s="539"/>
      <c r="B42" s="535"/>
      <c r="C42" s="363"/>
    </row>
    <row r="43" spans="1:3" ht="12" customHeight="1" x14ac:dyDescent="0.4">
      <c r="A43" s="539">
        <v>6</v>
      </c>
      <c r="B43" s="535"/>
      <c r="C43" s="363"/>
    </row>
    <row r="44" spans="1:3" ht="6" customHeight="1" x14ac:dyDescent="0.4">
      <c r="A44" s="539"/>
      <c r="B44" s="535"/>
      <c r="C44" s="363"/>
    </row>
    <row r="45" spans="1:3" ht="12" customHeight="1" x14ac:dyDescent="0.4">
      <c r="A45" s="539">
        <v>7</v>
      </c>
      <c r="B45" s="535"/>
      <c r="C45" s="363" t="str">
        <f>Translations!$B$294</f>
        <v>&lt;There should be no duplication between this section and the one above.</v>
      </c>
    </row>
    <row r="46" spans="1:3" ht="6" customHeight="1" x14ac:dyDescent="0.4">
      <c r="A46" s="539"/>
      <c r="B46" s="535"/>
      <c r="C46" s="363"/>
    </row>
    <row r="47" spans="1:3" ht="12" customHeight="1" x14ac:dyDescent="0.4">
      <c r="A47" s="539">
        <v>8</v>
      </c>
      <c r="B47" s="535"/>
      <c r="C47" s="363"/>
    </row>
    <row r="48" spans="1:3" ht="6" customHeight="1" x14ac:dyDescent="0.4">
      <c r="A48" s="539"/>
      <c r="B48" s="535"/>
      <c r="C48" s="363"/>
    </row>
    <row r="49" spans="1:3" ht="12" customHeight="1" x14ac:dyDescent="0.4">
      <c r="A49" s="539">
        <v>9</v>
      </c>
      <c r="B49" s="535"/>
      <c r="C49" s="363" t="str">
        <f>Translations!$B$291</f>
        <v>&lt; Please complete any relevant data.  One line per comment. If further space is required, please add rows and individually number points.  If there are NO relevant comments to be made please state NOT APPLICABLE in the first row.</v>
      </c>
    </row>
    <row r="50" spans="1:3" ht="6" customHeight="1" x14ac:dyDescent="0.4">
      <c r="A50" s="539"/>
      <c r="B50" s="535"/>
      <c r="C50" s="363"/>
    </row>
    <row r="51" spans="1:3" ht="12" customHeight="1" x14ac:dyDescent="0.4">
      <c r="A51" s="539">
        <v>10</v>
      </c>
      <c r="B51" s="535"/>
      <c r="C51" s="363"/>
    </row>
    <row r="52" spans="1:3" ht="6" customHeight="1" x14ac:dyDescent="0.4">
      <c r="A52" s="539"/>
      <c r="B52" s="535"/>
      <c r="C52" s="136"/>
    </row>
    <row r="53" spans="1:3" ht="12" customHeight="1" x14ac:dyDescent="0.4">
      <c r="A53" s="539">
        <v>11</v>
      </c>
      <c r="B53" s="535"/>
      <c r="C53" s="136"/>
    </row>
    <row r="54" spans="1:3" ht="6" customHeight="1" thickBot="1" x14ac:dyDescent="0.45">
      <c r="A54" s="540"/>
      <c r="B54" s="541"/>
      <c r="C54" s="136"/>
    </row>
  </sheetData>
  <sheetProtection formatCells="0" formatColumns="0" formatRows="0"/>
  <customSheetViews>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53">
    <mergeCell ref="A49:A50"/>
    <mergeCell ref="B49:B50"/>
    <mergeCell ref="A51:A52"/>
    <mergeCell ref="B51:B52"/>
    <mergeCell ref="A53:A54"/>
    <mergeCell ref="B53:B54"/>
    <mergeCell ref="B41:B42"/>
    <mergeCell ref="A43:A44"/>
    <mergeCell ref="B43:B44"/>
    <mergeCell ref="A45:A46"/>
    <mergeCell ref="B45:B46"/>
    <mergeCell ref="A47:A48"/>
    <mergeCell ref="B47:B48"/>
    <mergeCell ref="A33:A34"/>
    <mergeCell ref="B33:B34"/>
    <mergeCell ref="C33:C41"/>
    <mergeCell ref="A35:A36"/>
    <mergeCell ref="B35:B36"/>
    <mergeCell ref="A37:A38"/>
    <mergeCell ref="B37:B38"/>
    <mergeCell ref="A39:A40"/>
    <mergeCell ref="B39:B40"/>
    <mergeCell ref="A41:A42"/>
    <mergeCell ref="A24:A25"/>
    <mergeCell ref="B24:B25"/>
    <mergeCell ref="A26:A27"/>
    <mergeCell ref="B26:B27"/>
    <mergeCell ref="A28:A29"/>
    <mergeCell ref="B28:B29"/>
    <mergeCell ref="A18:A19"/>
    <mergeCell ref="B18:B19"/>
    <mergeCell ref="A20:A21"/>
    <mergeCell ref="B20:B21"/>
    <mergeCell ref="A22:A23"/>
    <mergeCell ref="B22:B23"/>
    <mergeCell ref="A31:B31"/>
    <mergeCell ref="B8:B9"/>
    <mergeCell ref="A8:A9"/>
    <mergeCell ref="A10:A11"/>
    <mergeCell ref="B10:B11"/>
    <mergeCell ref="A12:A13"/>
    <mergeCell ref="B12:B13"/>
    <mergeCell ref="A14:A15"/>
    <mergeCell ref="B14:B15"/>
    <mergeCell ref="A16:A17"/>
    <mergeCell ref="C8:C16"/>
    <mergeCell ref="C3:C4"/>
    <mergeCell ref="A2:B2"/>
    <mergeCell ref="A3:B3"/>
    <mergeCell ref="A4:B4"/>
    <mergeCell ref="A5:B5"/>
    <mergeCell ref="A6:B6"/>
    <mergeCell ref="B16:B17"/>
  </mergeCells>
  <phoneticPr fontId="0" type="noConversion"/>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4" tint="0.79998168889431442"/>
  </sheetPr>
  <dimension ref="A1:GK40"/>
  <sheetViews>
    <sheetView topLeftCell="A2" zoomScaleNormal="100" workbookViewId="0">
      <selection activeCell="B5" sqref="B5:B6"/>
    </sheetView>
  </sheetViews>
  <sheetFormatPr defaultColWidth="11.33203125" defaultRowHeight="12.3" x14ac:dyDescent="0.4"/>
  <cols>
    <col min="1" max="1" width="2.6640625" style="24" customWidth="1"/>
    <col min="2" max="18" width="15.6640625" style="24" customWidth="1"/>
    <col min="19" max="19" width="20.6640625" style="24" customWidth="1"/>
    <col min="20" max="22" width="15.6640625" style="24" customWidth="1"/>
    <col min="23" max="35" width="20.6640625" style="24" customWidth="1"/>
    <col min="36" max="43" width="15.6640625" style="24" customWidth="1"/>
    <col min="44" max="45" width="16.83203125" style="24" customWidth="1"/>
    <col min="46" max="62" width="15.6640625" style="24" customWidth="1"/>
    <col min="63" max="63" width="16.33203125" style="24" customWidth="1"/>
    <col min="64" max="78" width="15.6640625" style="24" customWidth="1"/>
    <col min="79" max="82" width="20.6640625" style="24" customWidth="1"/>
    <col min="83" max="109" width="15.6640625" style="24" customWidth="1"/>
    <col min="110" max="110" width="4" style="24" customWidth="1"/>
    <col min="111" max="112" width="15.6640625" style="24" customWidth="1"/>
    <col min="113" max="113" width="20.6640625" style="24" customWidth="1"/>
    <col min="114" max="114" width="15.6640625" style="24" customWidth="1"/>
    <col min="115" max="116" width="20.6640625" style="24" customWidth="1"/>
    <col min="117" max="117" width="12.6640625" style="24" customWidth="1"/>
    <col min="118" max="118" width="11.33203125" style="24"/>
    <col min="119" max="119" width="15.6640625" style="24" customWidth="1"/>
    <col min="120" max="120" width="20.6640625" style="24" customWidth="1"/>
    <col min="121" max="121" width="15.6640625" style="24" customWidth="1"/>
    <col min="122" max="123" width="20.6640625" style="24" customWidth="1"/>
    <col min="124" max="124" width="12.6640625" style="24" customWidth="1"/>
    <col min="125" max="16384" width="11.33203125" style="24"/>
  </cols>
  <sheetData>
    <row r="1" spans="1:193" s="327" customFormat="1" hidden="1" x14ac:dyDescent="0.4">
      <c r="A1" s="338" t="s">
        <v>533</v>
      </c>
      <c r="B1" s="337">
        <v>8</v>
      </c>
      <c r="C1" s="337">
        <v>6</v>
      </c>
      <c r="D1" s="337">
        <v>16</v>
      </c>
      <c r="E1" s="337">
        <v>13</v>
      </c>
      <c r="F1" s="337">
        <v>9</v>
      </c>
      <c r="G1" s="337">
        <v>10</v>
      </c>
      <c r="H1" s="337">
        <f>G1+1</f>
        <v>11</v>
      </c>
      <c r="I1" s="337">
        <f>H1+1</f>
        <v>12</v>
      </c>
      <c r="J1" s="337">
        <v>17</v>
      </c>
      <c r="K1" s="337">
        <f t="shared" ref="K1:BM1" si="0">J1+1</f>
        <v>18</v>
      </c>
      <c r="L1" s="337">
        <f t="shared" si="0"/>
        <v>19</v>
      </c>
      <c r="M1" s="337">
        <f t="shared" si="0"/>
        <v>20</v>
      </c>
      <c r="X1" s="328">
        <f>M1+2</f>
        <v>22</v>
      </c>
      <c r="Y1" s="328">
        <f>X1+1</f>
        <v>23</v>
      </c>
      <c r="Z1" s="328">
        <f>Y1+1</f>
        <v>24</v>
      </c>
      <c r="AA1" s="328">
        <f>Z1+1</f>
        <v>25</v>
      </c>
      <c r="AB1" s="327">
        <f>AA1+3</f>
        <v>28</v>
      </c>
      <c r="AC1" s="327">
        <f t="shared" si="0"/>
        <v>29</v>
      </c>
      <c r="AD1" s="327">
        <f>AC1+2</f>
        <v>31</v>
      </c>
      <c r="AE1" s="327">
        <f t="shared" si="0"/>
        <v>32</v>
      </c>
      <c r="AF1" s="327">
        <f>AE1+1</f>
        <v>33</v>
      </c>
      <c r="AG1" s="327">
        <f t="shared" si="0"/>
        <v>34</v>
      </c>
      <c r="AH1" s="327">
        <f t="shared" si="0"/>
        <v>35</v>
      </c>
      <c r="AI1" s="327">
        <f t="shared" si="0"/>
        <v>36</v>
      </c>
      <c r="AJ1" s="327">
        <f>AI1+2</f>
        <v>38</v>
      </c>
      <c r="AK1" s="327">
        <f>AJ1+3</f>
        <v>41</v>
      </c>
      <c r="AL1" s="327">
        <f t="shared" si="0"/>
        <v>42</v>
      </c>
      <c r="AM1" s="327">
        <f t="shared" si="0"/>
        <v>43</v>
      </c>
      <c r="AN1" s="327">
        <f t="shared" si="0"/>
        <v>44</v>
      </c>
      <c r="AO1" s="327">
        <f t="shared" si="0"/>
        <v>45</v>
      </c>
      <c r="AP1" s="327">
        <f t="shared" si="0"/>
        <v>46</v>
      </c>
      <c r="AQ1" s="327">
        <f>AP1+2</f>
        <v>48</v>
      </c>
      <c r="AR1" s="327">
        <f t="shared" si="0"/>
        <v>49</v>
      </c>
      <c r="AS1" s="327">
        <f t="shared" si="0"/>
        <v>50</v>
      </c>
      <c r="AT1" s="327">
        <f>AS1+2</f>
        <v>52</v>
      </c>
      <c r="AU1" s="327">
        <f t="shared" si="0"/>
        <v>53</v>
      </c>
      <c r="AV1" s="327">
        <f t="shared" si="0"/>
        <v>54</v>
      </c>
      <c r="AW1" s="327">
        <f t="shared" si="0"/>
        <v>55</v>
      </c>
      <c r="AX1" s="327">
        <f t="shared" si="0"/>
        <v>56</v>
      </c>
      <c r="AY1" s="327">
        <f t="shared" si="0"/>
        <v>57</v>
      </c>
      <c r="AZ1" s="327">
        <f t="shared" si="0"/>
        <v>58</v>
      </c>
      <c r="BA1" s="327">
        <f t="shared" si="0"/>
        <v>59</v>
      </c>
      <c r="BB1" s="327">
        <f>BA1+1</f>
        <v>60</v>
      </c>
      <c r="BC1" s="327">
        <f>BB1+1</f>
        <v>61</v>
      </c>
      <c r="BD1" s="327">
        <f t="shared" si="0"/>
        <v>62</v>
      </c>
      <c r="BE1" s="327">
        <f t="shared" si="0"/>
        <v>63</v>
      </c>
      <c r="BF1" s="327">
        <f t="shared" si="0"/>
        <v>64</v>
      </c>
      <c r="BG1" s="327">
        <f t="shared" si="0"/>
        <v>65</v>
      </c>
      <c r="BH1" s="327">
        <f t="shared" si="0"/>
        <v>66</v>
      </c>
      <c r="BI1" s="327">
        <f t="shared" si="0"/>
        <v>67</v>
      </c>
      <c r="BJ1" s="327">
        <f t="shared" si="0"/>
        <v>68</v>
      </c>
      <c r="BK1" s="327">
        <f t="shared" si="0"/>
        <v>69</v>
      </c>
      <c r="BL1" s="327">
        <f t="shared" si="0"/>
        <v>70</v>
      </c>
      <c r="BM1" s="327">
        <f t="shared" si="0"/>
        <v>71</v>
      </c>
      <c r="BN1" s="327">
        <f>BM1+3</f>
        <v>74</v>
      </c>
      <c r="BO1" s="327">
        <f>BN1+1</f>
        <v>75</v>
      </c>
      <c r="BP1" s="327">
        <f t="shared" ref="BP1:BZ1" si="1">BO1+1</f>
        <v>76</v>
      </c>
      <c r="BQ1" s="327">
        <f t="shared" si="1"/>
        <v>77</v>
      </c>
      <c r="BR1" s="327">
        <f t="shared" si="1"/>
        <v>78</v>
      </c>
      <c r="BS1" s="327">
        <f t="shared" si="1"/>
        <v>79</v>
      </c>
      <c r="BT1" s="327">
        <f t="shared" si="1"/>
        <v>80</v>
      </c>
      <c r="BU1" s="327">
        <f t="shared" si="1"/>
        <v>81</v>
      </c>
      <c r="BV1" s="327">
        <f t="shared" si="1"/>
        <v>82</v>
      </c>
      <c r="BW1" s="327">
        <f t="shared" si="1"/>
        <v>83</v>
      </c>
      <c r="BX1" s="327">
        <f t="shared" si="1"/>
        <v>84</v>
      </c>
      <c r="BY1" s="327">
        <f t="shared" si="1"/>
        <v>85</v>
      </c>
      <c r="BZ1" s="327">
        <f t="shared" si="1"/>
        <v>86</v>
      </c>
      <c r="CA1" s="327">
        <v>94</v>
      </c>
      <c r="CB1" s="327">
        <f>CA1+1</f>
        <v>95</v>
      </c>
      <c r="CC1" s="327">
        <f>CB1+1</f>
        <v>96</v>
      </c>
      <c r="CD1" s="327">
        <f t="shared" ref="CD1:CK1" si="2">CC1+1</f>
        <v>97</v>
      </c>
      <c r="CE1" s="327">
        <f t="shared" si="2"/>
        <v>98</v>
      </c>
      <c r="CF1" s="327">
        <f t="shared" si="2"/>
        <v>99</v>
      </c>
      <c r="CG1" s="327">
        <f t="shared" si="2"/>
        <v>100</v>
      </c>
      <c r="CH1" s="327">
        <f t="shared" si="2"/>
        <v>101</v>
      </c>
      <c r="CI1" s="327">
        <f t="shared" si="2"/>
        <v>102</v>
      </c>
      <c r="CJ1" s="327">
        <f t="shared" si="2"/>
        <v>103</v>
      </c>
      <c r="CK1" s="327">
        <f t="shared" si="2"/>
        <v>104</v>
      </c>
      <c r="CL1" s="327">
        <f t="shared" ref="CL1:CQ1" si="3">CK1+1</f>
        <v>105</v>
      </c>
      <c r="CM1" s="327">
        <f>CL1+1</f>
        <v>106</v>
      </c>
      <c r="CN1" s="327">
        <f t="shared" si="3"/>
        <v>107</v>
      </c>
      <c r="CO1" s="327">
        <f t="shared" si="3"/>
        <v>108</v>
      </c>
      <c r="CP1" s="327">
        <f t="shared" si="3"/>
        <v>109</v>
      </c>
      <c r="CQ1" s="327">
        <f t="shared" si="3"/>
        <v>110</v>
      </c>
      <c r="CR1" s="327">
        <f>CQ1+2</f>
        <v>112</v>
      </c>
      <c r="CS1" s="327">
        <f>CR1+1</f>
        <v>113</v>
      </c>
      <c r="CT1" s="327">
        <f>CS1+1</f>
        <v>114</v>
      </c>
      <c r="CU1" s="327">
        <f>CT1+1</f>
        <v>115</v>
      </c>
      <c r="CV1" s="327">
        <f>CU1+1</f>
        <v>116</v>
      </c>
      <c r="CW1" s="327">
        <f>CV1+2</f>
        <v>118</v>
      </c>
      <c r="CX1" s="327">
        <f>CW1+1</f>
        <v>119</v>
      </c>
      <c r="CY1" s="327">
        <f>CX1+1</f>
        <v>120</v>
      </c>
      <c r="CZ1" s="327">
        <f>CY1+2</f>
        <v>122</v>
      </c>
      <c r="DA1" s="327">
        <f>CZ1+1</f>
        <v>123</v>
      </c>
      <c r="DB1" s="327">
        <f>DA1+1</f>
        <v>124</v>
      </c>
      <c r="DC1" s="327">
        <f>DB1+1</f>
        <v>125</v>
      </c>
      <c r="DD1" s="327">
        <f>DC1+1</f>
        <v>126</v>
      </c>
      <c r="DE1" s="327">
        <f>DD1+1</f>
        <v>127</v>
      </c>
      <c r="DO1" s="327">
        <v>36</v>
      </c>
    </row>
    <row r="2" spans="1:193" s="273" customFormat="1" ht="12.75" customHeight="1" x14ac:dyDescent="0.4"/>
    <row r="4" spans="1:193" s="274" customFormat="1" ht="25" customHeight="1" x14ac:dyDescent="0.4">
      <c r="B4" s="274" t="str">
        <f>Translations!$B$302</f>
        <v>Regulated Entity</v>
      </c>
    </row>
    <row r="5" spans="1:193" s="275" customFormat="1" ht="76.75" customHeight="1" x14ac:dyDescent="0.4">
      <c r="B5" s="548" t="str">
        <f>IF(INDEX('Opinion Statement (RE)'!$A:$A,Accounting!B$1)="","",INDEX('Opinion Statement (RE)'!$A:$A,Accounting!B$1))</f>
        <v xml:space="preserve">Unique ID: </v>
      </c>
      <c r="C5" s="548" t="str">
        <f>IF(INDEX('Opinion Statement (RE)'!$A:$A,Accounting!C$1)="","",INDEX('Opinion Statement (RE)'!$A:$A,Accounting!C$1))</f>
        <v xml:space="preserve">Name of regulated entity: </v>
      </c>
      <c r="D5" s="548" t="str">
        <f>IF(INDEX('Opinion Statement (RE)'!$A:$A,Accounting!D$1)="","",INDEX('Opinion Statement (RE)'!$A:$A,Accounting!D$1))</f>
        <v>Reporting Year:</v>
      </c>
      <c r="E5" s="548" t="str">
        <f>IF(INDEX('Opinion Statement (RE)'!$A:$A,Accounting!E$1)="","",INDEX('Opinion Statement (RE)'!$A:$A,Accounting!E$1))</f>
        <v>Is the regulated entity a 'low emitter'?</v>
      </c>
      <c r="F5" s="548" t="str">
        <f>IF(INDEX('Opinion Statement (RE)'!$A:$A,Accounting!F$1)="","",INDEX('Opinion Statement (RE)'!$A:$A,Accounting!F$1))</f>
        <v xml:space="preserve">GHG Permit Number: </v>
      </c>
      <c r="G5" s="548" t="str">
        <f>IF(INDEX('Opinion Statement (RE)'!$A:$A,Accounting!G$1)="","",INDEX('Opinion Statement (RE)'!$A:$A,Accounting!G$1))</f>
        <v>Date(s) of relevant approved MP and period of validity for each plan:</v>
      </c>
      <c r="H5" s="548" t="str">
        <f>IF(INDEX('Opinion Statement (RE)'!$A:$A,Accounting!H$1)="","",INDEX('Opinion Statement (RE)'!$A:$A,Accounting!H$1))</f>
        <v>Approving Competent Authority:</v>
      </c>
      <c r="I5" s="548" t="str">
        <f>IF(INDEX('Opinion Statement (RE)'!$A:$A,Accounting!I$1)="","",INDEX('Opinion Statement (RE)'!$A:$A,Accounting!I$1))</f>
        <v>Category:</v>
      </c>
      <c r="J5" s="546" t="str">
        <f>IF(INDEX('Opinion Statement (RE)'!$A:$A,Accounting!J$1)="","",INDEX('Opinion Statement (RE)'!$A:$A,Accounting!J$1))</f>
        <v>Reference document:</v>
      </c>
      <c r="K5" s="546" t="str">
        <f>IF(INDEX('Opinion Statement (RE)'!$A:$A,Accounting!K$1)="","",INDEX('Opinion Statement (RE)'!$A:$A,Accounting!K$1))</f>
        <v>Date of the regulated entity's report:</v>
      </c>
      <c r="L5" s="546" t="str">
        <f>IF(INDEX('Opinion Statement (RE)'!$A:$A,Accounting!L$1)="","",INDEX('Opinion Statement (RE)'!$A:$A,Accounting!L$1))</f>
        <v>Total Emissions in tCO2e:</v>
      </c>
      <c r="M5" s="546" t="str">
        <f>IF(INDEX('Opinion Statement (RE)'!$A:$A,Accounting!M$1)="","",INDEX('Opinion Statement (RE)'!$A:$A,Accounting!M$1))</f>
        <v>Released Fuel Types:</v>
      </c>
      <c r="N5" s="548" t="str">
        <f>'Annex 1 - Findings (RE)'!$B$6</f>
        <v>Uncorrected Misstatements that were not corrected before issuance of the verification report</v>
      </c>
      <c r="O5" s="548"/>
      <c r="P5" s="548" t="str">
        <f>'Annex 1 - Findings (RE)'!$B$49</f>
        <v>Uncorrected Non-conformities with approved Monitoring Plan</v>
      </c>
      <c r="Q5" s="548"/>
      <c r="R5" s="548" t="str">
        <f>'Annex 1 - Findings (RE)'!$B$93</f>
        <v>Uncorrected Non-compliances with MRR which were identified during verification</v>
      </c>
      <c r="S5" s="548"/>
      <c r="T5" s="276" t="str">
        <f>'Annex 1 - Findings (RE)'!$B$136</f>
        <v xml:space="preserve">Recommended Improvements, if any </v>
      </c>
      <c r="U5" s="276" t="str">
        <f>'Annex 1 - Findings (RE)'!$B$179</f>
        <v>Prior year Non-conformities that have NOT been resolved.  
Any prior year Non-conformities reported in the previous Verification Report that have been resolved do not need to be listed here.</v>
      </c>
      <c r="V5" s="548" t="str">
        <f>'Annex 2 - basis of work (RE)'!$A$20</f>
        <v>Materiality level</v>
      </c>
      <c r="W5" s="548"/>
      <c r="X5" s="546" t="str">
        <f>IF(INDEX('Opinion Statement (RE)'!$A:$A,Accounting!X$1)="","",INDEX('Opinion Statement (RE)'!$A:$A,Accounting!X$1))</f>
        <v>Methodology used:</v>
      </c>
      <c r="Y5" s="546" t="str">
        <f>IF(INDEX('Opinion Statement (RE)'!$A:$A,Accounting!Y$1)="","",INDEX('Opinion Statement (RE)'!$A:$A,Accounting!Y$1))</f>
        <v>Emissions factors used:</v>
      </c>
      <c r="Z5" s="546" t="str">
        <f>IF(INDEX('Opinion Statement (RE)'!$A:$A,Accounting!Z$1)="","",INDEX('Opinion Statement (RE)'!$A:$A,Accounting!Z$1))</f>
        <v>Scope factor and method used:</v>
      </c>
      <c r="AA5" s="546" t="str">
        <f>IF(INDEX('Opinion Statement (RE)'!$A:$A,Accounting!AA$1)="","",INDEX('Opinion Statement (RE)'!$A:$A,Accounting!AA$1))</f>
        <v>Changes in the operations of the regulated entity during the reporting year:</v>
      </c>
      <c r="AB5" s="546" t="str">
        <f>IF(INDEX('Opinion Statement (RE)'!$A:$A,Accounting!AB$1)="","",INDEX('Opinion Statement (RE)'!$A:$A,Accounting!AB$1))</f>
        <v>Physical site visit carried out  during verification of a regulated entity's report:</v>
      </c>
      <c r="AC5" s="546" t="str">
        <f>IF(INDEX('Opinion Statement (RE)'!$A:$A,Accounting!AC$1)="","",INDEX('Opinion Statement (RE)'!$A:$A,Accounting!AC$1))</f>
        <v>Virtual site visit carried out at the regulated entity because of force majeure:</v>
      </c>
      <c r="AD5" s="546" t="str">
        <f>IF(INDEX('Opinion Statement (RE)'!$A:$A,Accounting!AD$1)="","",INDEX('Opinion Statement (RE)'!$A:$A,Accounting!AD$1))</f>
        <v>Date(s) of visit(s):</v>
      </c>
      <c r="AE5" s="546" t="str">
        <f>IF(INDEX('Opinion Statement (RE)'!$A:$A,Accounting!AE$1)="","",INDEX('Opinion Statement (RE)'!$A:$A,Accounting!AE$1))</f>
        <v>Number of days on-site:</v>
      </c>
      <c r="AF5" s="546" t="str">
        <f>IF(INDEX('Opinion Statement (RE)'!$A:$A,Accounting!AF$1)="","",INDEX('Opinion Statement (RE)'!$A:$A,Accounting!AF$1))</f>
        <v>Name of (lead) auditor(s)/ technical experts undertaking site visit(s):</v>
      </c>
      <c r="AG5" s="546" t="str">
        <f>IF(INDEX('Opinion Statement (RE)'!$A:$A,Accounting!AG$1)="","",INDEX('Opinion Statement (RE)'!$A:$A,Accounting!AG$1))</f>
        <v xml:space="preserve">Article 43v (3 - (6) AVR and 43(w) AVR: Justification for not undertaking site visit </v>
      </c>
      <c r="AH5" s="546" t="str">
        <f>IF(INDEX('Opinion Statement (RE)'!$A:$A,Accounting!AH$1)="","",INDEX('Opinion Statement (RE)'!$A:$A,Accounting!AH$1))</f>
        <v>Date of written approval from the Competent Authority for waive of site visit (Article 43v and 43w AVR)</v>
      </c>
      <c r="AI5" s="546" t="str">
        <f>IF(INDEX('Opinion Statement (RE)'!$A:$A,Accounting!AI$1)="","",INDEX('Opinion Statement (RE)'!$A:$A,Accounting!AI$1))</f>
        <v xml:space="preserve">Article 34a AVR: Justification for conducting a virtual site visit </v>
      </c>
      <c r="AJ5" s="546" t="str">
        <f>IF(INDEX('Opinion Statement (RE)'!$A:$A,Accounting!AJ$1)="","",INDEX('Opinion Statement (RE)'!$A:$A,Accounting!AJ$1))</f>
        <v>Date of written approval from Competent Authority for carrying out a virtual site visit (Article 34a AVR)</v>
      </c>
      <c r="AK5" s="548" t="str">
        <f>IF(INDEX('Opinion Statement (RE)'!$A:$A,Accounting!AK$1)="","",INDEX('Opinion Statement (RE)'!$A:$A,Accounting!AK$1))</f>
        <v>Monitoring Plan requirements met:</v>
      </c>
      <c r="AL5" s="548"/>
      <c r="AM5" s="548" t="str">
        <f>IF(INDEX('Opinion Statement (RE)'!$A:$A,Accounting!AM$1)="","",INDEX('Opinion Statement (RE)'!$A:$A,Accounting!AM$1))</f>
        <v>Permit conditions met:</v>
      </c>
      <c r="AN5" s="548" t="str">
        <f>IF(INDEX('Opinion Statement (RE)'!$A:$A,Accounting!AN$1)="","",INDEX('Opinion Statement (RE)'!$A:$A,Accounting!AN$1))</f>
        <v/>
      </c>
      <c r="AO5" s="548" t="str">
        <f>IF(INDEX('Opinion Statement (RE)'!$A:$A,Accounting!AO$1)="","",INDEX('Opinion Statement (RE)'!$A:$A,Accounting!AO$1))</f>
        <v>EU Regulation on M&amp;R met:</v>
      </c>
      <c r="AP5" s="548" t="str">
        <f>IF(INDEX('Opinion Statement (RE)'!$A:$A,Accounting!AP$1)="","",INDEX('Opinion Statement (RE)'!$A:$A,Accounting!AP$1))</f>
        <v/>
      </c>
      <c r="AQ5" s="548" t="str">
        <f>IF(INDEX('Opinion Statement (RE)'!$A:$A,Accounting!AQ$1)="","",INDEX('Opinion Statement (RE)'!$A:$A,Accounting!AQ$1))</f>
        <v>Data verified in detail and back to source: 
(Article 43i(a) &amp; Article 43k(2)(d) AVR)</v>
      </c>
      <c r="AR5" s="548"/>
      <c r="AS5" s="548"/>
      <c r="AT5" s="553" t="str">
        <f>IF(INDEX('Opinion Statement (RE)'!$A:$A,Accounting!AT$1)="","",INDEX('Opinion Statement (RE)'!$A:$A,Accounting!AT$1))</f>
        <v>Control activities are documented, implemented, maintained and effective to mitigate the inherent risks:
(Article 43(i)(b) AVR)</v>
      </c>
      <c r="AU5" s="554"/>
      <c r="AV5" s="553" t="str">
        <f>IF(INDEX('Opinion Statement (RE)'!$A:$A,Accounting!AV$1)="","",INDEX('Opinion Statement (RE)'!$A:$A,Accounting!AV$1))</f>
        <v>Procedures listed in monitoring plan are documented, implemented, maintained and effective to mitigate the inherent risks and control risks:
(Article 43i(c) AVR)</v>
      </c>
      <c r="AW5" s="554"/>
      <c r="AX5" s="553" t="str">
        <f>IF(INDEX('Opinion Statement (RE)'!$A:$A,Accounting!AX$1)="","",INDEX('Opinion Statement (RE)'!$A:$A,Accounting!AX$1))</f>
        <v>Data verification:
(Article 43k AVR)</v>
      </c>
      <c r="AY5" s="554" t="str">
        <f>IF(INDEX('Opinion Statement (RE)'!$A:$A,Accounting!AY$1)="","",INDEX('Opinion Statement (RE)'!$A:$A,Accounting!AY$1))</f>
        <v/>
      </c>
      <c r="AZ5" s="553" t="str">
        <f>IF(INDEX('Opinion Statement (RE)'!$A:$A,Accounting!AZ$1)="","",INDEX('Opinion Statement (RE)'!$A:$A,Accounting!AZ$1))</f>
        <v>Correct application of monitoring methodology:
(Article 43l AVR)</v>
      </c>
      <c r="BA5" s="554" t="str">
        <f>IF(INDEX('Opinion Statement (RE)'!$A:$A,Accounting!BA$1)="","",INDEX('Opinion Statement (RE)'!$A:$A,Accounting!BA$1))</f>
        <v/>
      </c>
      <c r="BB5" s="553" t="str">
        <f>IF(INDEX('Opinion Statement (RE)'!$A:$A,Accounting!BB$1)="","",INDEX('Opinion Statement (RE)'!$A:$A,Accounting!BB$1))</f>
        <v>Correct application and implementation of the scope factor and the method to determine the scope factor:
(Article 43l(4) AVR)</v>
      </c>
      <c r="BC5" s="554" t="str">
        <f>IF(INDEX('Opinion Statement (RE)'!$A:$A,Accounting!BC$1)="","",INDEX('Opinion Statement (RE)'!$A:$A,Accounting!BC$1))</f>
        <v/>
      </c>
      <c r="BD5" s="553" t="str">
        <f>IF(INDEX('Opinion Statement (RE)'!$A:$A,Accounting!BD$1)="","",INDEX('Opinion Statement (RE)'!$A:$A,Accounting!BD$1))</f>
        <v xml:space="preserve">Consistency between Annex Xa MRR information and Annex Xb MRR information  </v>
      </c>
      <c r="BE5" s="554" t="str">
        <f>IF(INDEX('Opinion Statement (RE)'!$A:$A,Accounting!BE$1)="","",INDEX('Opinion Statement (RE)'!$A:$A,Accounting!BE$1))</f>
        <v/>
      </c>
      <c r="BF5" s="553" t="str">
        <f>IF(INDEX('Opinion Statement (RE)'!$A:$A,Accounting!BF$1)="","",INDEX('Opinion Statement (RE)'!$A:$A,Accounting!BF$1))</f>
        <v>Verification of methods applied for missing data:
(Article 43m AVR)</v>
      </c>
      <c r="BG5" s="554" t="str">
        <f>IF(INDEX('Opinion Statement (RE)'!$A:$A,Accounting!BG$1)="","",INDEX('Opinion Statement (RE)'!$A:$A,Accounting!BG$1))</f>
        <v/>
      </c>
      <c r="BH5" s="553" t="str">
        <f>IF(INDEX('Opinion Statement (RE)'!$A:$A,Accounting!BH$1)="","",INDEX('Opinion Statement (RE)'!$A:$A,Accounting!BH$1))</f>
        <v>Uncertainty assessment:
(Article 43l(3) AVR)</v>
      </c>
      <c r="BI5" s="554" t="str">
        <f>IF(INDEX('Opinion Statement (RE)'!$A:$A,Accounting!BI$1)="","",INDEX('Opinion Statement (RE)'!$A:$A,Accounting!BI$1))</f>
        <v/>
      </c>
      <c r="BJ5" s="555" t="str">
        <f>IF(INDEX('Opinion Statement (RE)'!$A:$A,Accounting!BJ$1)="","",INDEX('Opinion Statement (RE)'!$A:$A,Accounting!BJ$1))</f>
        <v>Competent Authority (Annex 2 of this template) guidance on M&amp;R met:</v>
      </c>
      <c r="BK5" s="555" t="str">
        <f>IF(INDEX('Opinion Statement (RE)'!$A:$A,Accounting!BK$1)="","",INDEX('Opinion Statement (RE)'!$A:$A,Accounting!BK$1))</f>
        <v/>
      </c>
      <c r="BL5" s="546" t="str">
        <f>IF(INDEX('Opinion Statement (RE)'!$A:$A,Accounting!BL$1)="","",INDEX('Opinion Statement (RE)'!$A:$A,Accounting!BL$1))</f>
        <v>Previous year Non-Conformity(ies) corrected:</v>
      </c>
      <c r="BM5" s="546" t="str">
        <f>IF(INDEX('Opinion Statement (RE)'!$A:$A,Accounting!BM$1)="","",INDEX('Opinion Statement (RE)'!$A:$A,Accounting!BM$1))</f>
        <v>Changes etc. identified and not reported to the Competent Authority/included in updated MP:</v>
      </c>
      <c r="BN5" s="548" t="str">
        <f>IF(INDEX('Opinion Statement (RE)'!$A:$A,Accounting!BN$1)="","",INDEX('Opinion Statement (RE)'!$A:$A,Accounting!BN$1))</f>
        <v>Accuracy:</v>
      </c>
      <c r="BO5" s="548" t="str">
        <f>IF(INDEX('Opinion Statement (RE)'!$A:$A,Accounting!BR$1)="","",INDEX('Opinion Statement (RE)'!$A:$A,Accounting!BR$1))</f>
        <v>Consistency:</v>
      </c>
      <c r="BP5" s="548" t="str">
        <f>IF(INDEX('Opinion Statement (RE)'!$A:$A,Accounting!BP$1)="","",INDEX('Opinion Statement (RE)'!$A:$A,Accounting!BP$1))</f>
        <v>Completeness:</v>
      </c>
      <c r="BQ5" s="548" t="str">
        <f>IF(INDEX('Opinion Statement (RE)'!$A:$A,Accounting!BT$1)="","",INDEX('Opinion Statement (RE)'!$A:$A,Accounting!BT$1))</f>
        <v>Comparability over time:</v>
      </c>
      <c r="BR5" s="548" t="str">
        <f>IF(INDEX('Opinion Statement (RE)'!$A:$A,Accounting!BR$1)="","",INDEX('Opinion Statement (RE)'!$A:$A,Accounting!BR$1))</f>
        <v>Consistency:</v>
      </c>
      <c r="BS5" s="548" t="str">
        <f>IF(INDEX('Opinion Statement (RE)'!$A:$A,Accounting!BV$1)="","",INDEX('Opinion Statement (RE)'!$A:$A,Accounting!BV$1))</f>
        <v>Transparency:</v>
      </c>
      <c r="BT5" s="548" t="str">
        <f>IF(INDEX('Opinion Statement (RE)'!$A:$A,Accounting!BT$1)="","",INDEX('Opinion Statement (RE)'!$A:$A,Accounting!BT$1))</f>
        <v>Comparability over time:</v>
      </c>
      <c r="BU5" s="548" t="str">
        <f>IF(INDEX('Opinion Statement (RE)'!$A:$A,Accounting!BX$1)="","",INDEX('Opinion Statement (RE)'!$A:$A,Accounting!BX$1))</f>
        <v>Integrity of methodology:</v>
      </c>
      <c r="BV5" s="548" t="str">
        <f>IF(INDEX('Opinion Statement (RE)'!$A:$A,Accounting!BV$1)="","",INDEX('Opinion Statement (RE)'!$A:$A,Accounting!BV$1))</f>
        <v>Transparency:</v>
      </c>
      <c r="BW5" s="548" t="str">
        <f>IF(INDEX('Opinion Statement (RE)'!$A:$A,Accounting!CA$1)="","",INDEX('Opinion Statement (RE)'!$A:$A,Accounting!CA$1))</f>
        <v>Opinion Statement:</v>
      </c>
      <c r="BX5" s="548" t="str">
        <f>IF(INDEX('Opinion Statement (RE)'!$A:$A,Accounting!BX$1)="","",INDEX('Opinion Statement (RE)'!$A:$A,Accounting!BX$1))</f>
        <v>Integrity of methodology:</v>
      </c>
      <c r="BY5" s="548" t="str">
        <f>IF(INDEX('Opinion Statement (RE)'!$A:$A,Accounting!CB$1)="","",INDEX('Opinion Statement (RE)'!$A:$A,Accounting!CB$1))</f>
        <v/>
      </c>
      <c r="BZ5" s="546" t="str">
        <f>IF(INDEX('Opinion Statement (RE)'!$A:$A,Accounting!BZ$1)="","",INDEX('Opinion Statement (RE)'!$A:$A,Accounting!BZ$1))</f>
        <v>Continuous improvement:</v>
      </c>
      <c r="CA5" s="546" t="str">
        <f>IF(INDEX('Opinion Statement (RE)'!$A:$A,Accounting!CA$1)="","",INDEX('Opinion Statement (RE)'!$A:$A,Accounting!CA$1))</f>
        <v>Opinion Statement:</v>
      </c>
      <c r="CB5" s="546" t="str">
        <f>IF(INDEX('Opinion Statement (RE)'!$A:$A,Accounting!CB$1)="","",INDEX('Opinion Statement (RE)'!$A:$A,Accounting!CB$1))</f>
        <v/>
      </c>
      <c r="CC5" s="548" t="str">
        <f>IF(INDEX('Opinion Statement (RE)'!$A:$A,Accounting!CC$1)="","",INDEX('Opinion Statement (RE)'!$A:$A,Accounting!CC$1))</f>
        <v>Comments which qualify the opinion:</v>
      </c>
      <c r="CD5" s="548"/>
      <c r="CE5" s="548"/>
      <c r="CF5" s="548"/>
      <c r="CG5" s="548"/>
      <c r="CH5" s="548"/>
      <c r="CI5" s="548"/>
      <c r="CJ5" s="548"/>
      <c r="CK5" s="548"/>
      <c r="CL5" s="548"/>
      <c r="CM5" s="557" t="str">
        <f>IF(INDEX('Opinion Statement (RE)'!$A:$A,Accounting!CM$1)="","",INDEX('Opinion Statement (RE)'!$A:$A,Accounting!CM$1))</f>
        <v>if applicable:</v>
      </c>
      <c r="CN5" s="549"/>
      <c r="CO5" s="549"/>
      <c r="CP5" s="549"/>
      <c r="CQ5" s="549"/>
      <c r="CR5" s="546" t="str">
        <f>IF(INDEX('Opinion Statement (RE)'!$A:$A,Accounting!CR$1)="","",INDEX('Opinion Statement (RE)'!$A:$A,Accounting!CR$1))</f>
        <v>Lead Auditor:</v>
      </c>
      <c r="CS5" s="546" t="str">
        <f>IF(INDEX('Opinion Statement (RE)'!$A:$A,Accounting!CS$1)="","",INDEX('Opinion Statement (RE)'!$A:$A,Accounting!CS$1))</f>
        <v>Auditor(s):</v>
      </c>
      <c r="CT5" s="546" t="str">
        <f>IF(INDEX('Opinion Statement (RE)'!$A:$A,Accounting!CT$1)="","",INDEX('Opinion Statement (RE)'!$A:$A,Accounting!CT$1))</f>
        <v>Technical Expert(s) (Auditor):</v>
      </c>
      <c r="CU5" s="546" t="str">
        <f>IF(INDEX('Opinion Statement (RE)'!$A:$A,Accounting!CU$1)="","",INDEX('Opinion Statement (RE)'!$A:$A,Accounting!CU$1))</f>
        <v>Independent Reviewer:</v>
      </c>
      <c r="CV5" s="546" t="str">
        <f>IF(INDEX('Opinion Statement (RE)'!$A:$A,Accounting!CV$1)="","",INDEX('Opinion Statement (RE)'!$A:$A,Accounting!CV$1))</f>
        <v>Technical Expert(s) (Independent Review):</v>
      </c>
      <c r="CW5" s="546" t="str">
        <f>IF(INDEX('Opinion Statement (RE)'!$A:$A,Accounting!CW$1)="","",INDEX('Opinion Statement (RE)'!$A:$A,Accounting!CW$1))</f>
        <v>Signed on behalf of :</v>
      </c>
      <c r="CX5" s="546" t="str">
        <f>IF(INDEX('Opinion Statement (RE)'!$A:$A,Accounting!CX$1)="","",INDEX('Opinion Statement (RE)'!$A:$A,Accounting!CX$1))</f>
        <v>Name of authorised signatory:</v>
      </c>
      <c r="CY5" s="546" t="str">
        <f>IF(INDEX('Opinion Statement (RE)'!$A:$A,Accounting!CY$1)="","",INDEX('Opinion Statement (RE)'!$A:$A,Accounting!CY$1))</f>
        <v>Date of Opinion:</v>
      </c>
      <c r="CZ5" s="546" t="str">
        <f>IF(INDEX('Opinion Statement (RE)'!$A:$A,Accounting!CZ$1)="","",INDEX('Opinion Statement (RE)'!$A:$A,Accounting!CZ$1))</f>
        <v>Name of verifier:</v>
      </c>
      <c r="DA5" s="546" t="str">
        <f>IF(INDEX('Opinion Statement (RE)'!$A:$A,Accounting!DA$1)="","",INDEX('Opinion Statement (RE)'!$A:$A,Accounting!DA$1))</f>
        <v>Contact Address:</v>
      </c>
      <c r="DB5" s="546" t="str">
        <f>IF(INDEX('Opinion Statement (RE)'!$A:$A,Accounting!DB$1)="","",INDEX('Opinion Statement (RE)'!$A:$A,Accounting!DB$1))</f>
        <v>Date of verification contract:</v>
      </c>
      <c r="DC5" s="546" t="str">
        <f>IF(INDEX('Opinion Statement (RE)'!$A:$A,Accounting!DC$1)="","",INDEX('Opinion Statement (RE)'!$A:$A,Accounting!DC$1))</f>
        <v>Is the verifier accredited or a certified natural person?</v>
      </c>
      <c r="DD5" s="546" t="str">
        <f>IF(INDEX('Opinion Statement (RE)'!$A:$A,Accounting!DD$1)="","",INDEX('Opinion Statement (RE)'!$A:$A,Accounting!DD$1))</f>
        <v>Name of National AB or authority certifying the verifier:</v>
      </c>
      <c r="DE5" s="546" t="str">
        <f>IF(INDEX('Opinion Statement (RE)'!$A:$A,Accounting!DE$1)="","",INDEX('Opinion Statement (RE)'!$A:$A,Accounting!DE$1))</f>
        <v xml:space="preserve">Accreditation/ Certification number: </v>
      </c>
      <c r="DG5" s="544" t="str">
        <f>'Annex 1 - Findings (RE)'!$B$224</f>
        <v>Was a data gap method required?</v>
      </c>
      <c r="DH5" s="545"/>
      <c r="DI5" s="545"/>
      <c r="DJ5" s="545"/>
      <c r="DK5" s="545"/>
    </row>
    <row r="6" spans="1:193" ht="12.75" customHeight="1" x14ac:dyDescent="0.4">
      <c r="B6" s="548"/>
      <c r="C6" s="548"/>
      <c r="D6" s="548"/>
      <c r="E6" s="548"/>
      <c r="F6" s="548"/>
      <c r="G6" s="548"/>
      <c r="H6" s="548"/>
      <c r="I6" s="548"/>
      <c r="J6" s="547"/>
      <c r="K6" s="547"/>
      <c r="L6" s="547"/>
      <c r="M6" s="547"/>
      <c r="N6" s="277" t="s">
        <v>358</v>
      </c>
      <c r="O6" s="278" t="str">
        <f>'Annex 1 - Findings (RE)'!$C$50</f>
        <v>Material?</v>
      </c>
      <c r="P6" s="277" t="s">
        <v>358</v>
      </c>
      <c r="Q6" s="278" t="str">
        <f>'Annex 1 - Findings (RE)'!$C$50</f>
        <v>Material?</v>
      </c>
      <c r="R6" s="277" t="s">
        <v>358</v>
      </c>
      <c r="S6" s="278" t="str">
        <f>'Annex 1 - Findings (RE)'!$C$93</f>
        <v>Material?</v>
      </c>
      <c r="T6" s="277" t="s">
        <v>358</v>
      </c>
      <c r="U6" s="277" t="s">
        <v>358</v>
      </c>
      <c r="V6" s="279" t="str">
        <f>Translations!$B$253</f>
        <v xml:space="preserve"> See Article 43p AVR</v>
      </c>
      <c r="W6" s="278"/>
      <c r="X6" s="547"/>
      <c r="Y6" s="547"/>
      <c r="Z6" s="547"/>
      <c r="AA6" s="547"/>
      <c r="AB6" s="547"/>
      <c r="AC6" s="547"/>
      <c r="AD6" s="547"/>
      <c r="AE6" s="547"/>
      <c r="AF6" s="547"/>
      <c r="AG6" s="547"/>
      <c r="AH6" s="547"/>
      <c r="AI6" s="547"/>
      <c r="AJ6" s="547"/>
      <c r="AK6" s="280"/>
      <c r="AL6" s="280" t="str">
        <f>Translations!$B$122</f>
        <v>If no, because.......</v>
      </c>
      <c r="AM6" s="280"/>
      <c r="AN6" s="280" t="str">
        <f>Translations!$B$122</f>
        <v>If no, because.......</v>
      </c>
      <c r="AO6" s="280"/>
      <c r="AP6" s="280" t="str">
        <f>Translations!$B$122</f>
        <v>If no, because.......</v>
      </c>
      <c r="AQ6" s="280"/>
      <c r="AR6" s="280" t="str">
        <f>Translations!$B$122</f>
        <v>If no, because.......</v>
      </c>
      <c r="AS6" s="280" t="str">
        <f>Translations!B130</f>
        <v>If yes, was this part of site verification</v>
      </c>
      <c r="AT6" s="280"/>
      <c r="AU6" s="280" t="str">
        <f>Translations!$B$122</f>
        <v>If no, because.......</v>
      </c>
      <c r="AV6" s="280"/>
      <c r="AW6" s="280" t="str">
        <f>Translations!$B$122</f>
        <v>If no, because.......</v>
      </c>
      <c r="AX6" s="280"/>
      <c r="AY6" s="280" t="str">
        <f>Translations!$B$122</f>
        <v>If no, because.......</v>
      </c>
      <c r="AZ6" s="280"/>
      <c r="BA6" s="280" t="str">
        <f>Translations!$B$122</f>
        <v>If no, because.......</v>
      </c>
      <c r="BB6" s="280"/>
      <c r="BC6" s="280" t="str">
        <f>Translations!$B$122</f>
        <v>If no, because.......</v>
      </c>
      <c r="BD6" s="280"/>
      <c r="BE6" s="280" t="str">
        <f>Translations!$B$122</f>
        <v>If no, because.......</v>
      </c>
      <c r="BF6" s="280"/>
      <c r="BG6" s="280" t="str">
        <f>Translations!$B$122</f>
        <v>If no, because.......</v>
      </c>
      <c r="BH6" s="280"/>
      <c r="BI6" s="280" t="str">
        <f>Translations!$B$122</f>
        <v>If no, because.......</v>
      </c>
      <c r="BJ6" s="556"/>
      <c r="BK6" s="556"/>
      <c r="BL6" s="547"/>
      <c r="BM6" s="547"/>
      <c r="BN6" s="280"/>
      <c r="BO6" s="280" t="str">
        <f>Translations!$B$122</f>
        <v>If no, because.......</v>
      </c>
      <c r="BP6" s="280"/>
      <c r="BQ6" s="280" t="str">
        <f>Translations!$B$122</f>
        <v>If no, because.......</v>
      </c>
      <c r="BR6" s="280"/>
      <c r="BS6" s="280" t="str">
        <f>Translations!$B$122</f>
        <v>If no, because.......</v>
      </c>
      <c r="BT6" s="280"/>
      <c r="BU6" s="280" t="str">
        <f>Translations!$B$122</f>
        <v>If no, because.......</v>
      </c>
      <c r="BV6" s="280"/>
      <c r="BW6" s="280" t="str">
        <f>Translations!$B$122</f>
        <v>If no, because.......</v>
      </c>
      <c r="BX6" s="280"/>
      <c r="BY6" s="280" t="str">
        <f>Translations!$B$122</f>
        <v>If no, because.......</v>
      </c>
      <c r="BZ6" s="547"/>
      <c r="CA6" s="547"/>
      <c r="CB6" s="547"/>
      <c r="CC6" s="280" t="s">
        <v>296</v>
      </c>
      <c r="CD6" s="280" t="s">
        <v>297</v>
      </c>
      <c r="CE6" s="280" t="s">
        <v>298</v>
      </c>
      <c r="CF6" s="280" t="s">
        <v>351</v>
      </c>
      <c r="CG6" s="280" t="s">
        <v>352</v>
      </c>
      <c r="CH6" s="280" t="s">
        <v>353</v>
      </c>
      <c r="CI6" s="280" t="s">
        <v>354</v>
      </c>
      <c r="CJ6" s="280" t="s">
        <v>355</v>
      </c>
      <c r="CK6" s="280" t="s">
        <v>356</v>
      </c>
      <c r="CL6" s="280" t="s">
        <v>357</v>
      </c>
      <c r="CM6" s="544"/>
      <c r="CN6" s="545"/>
      <c r="CO6" s="545"/>
      <c r="CP6" s="545"/>
      <c r="CQ6" s="545"/>
      <c r="CR6" s="547"/>
      <c r="CS6" s="547"/>
      <c r="CT6" s="547"/>
      <c r="CU6" s="547"/>
      <c r="CV6" s="547"/>
      <c r="CW6" s="547"/>
      <c r="CX6" s="547"/>
      <c r="CY6" s="547"/>
      <c r="CZ6" s="547"/>
      <c r="DA6" s="547"/>
      <c r="DB6" s="547"/>
      <c r="DC6" s="547"/>
      <c r="DD6" s="547"/>
      <c r="DE6" s="547"/>
      <c r="DG6" s="280"/>
      <c r="DH6" s="128" t="str">
        <f>'Annex 1 - Findings (RE)'!$B$225</f>
        <v>If Yes, was this approved by the competent authority before completion of the verification?</v>
      </c>
      <c r="DI6" s="542" t="str">
        <f>'Annex 1 - Findings (RE)'!$B$227</f>
        <v>- was the method used conservative (If No, please provide more details below)</v>
      </c>
      <c r="DJ6" s="543"/>
      <c r="DK6" s="281" t="str">
        <f>'Annex 1 - Findings (RE)'!$B$228</f>
        <v>- did the method lead to a material misstatement (If Yes, please provide more details)</v>
      </c>
    </row>
    <row r="7" spans="1:193" s="332" customFormat="1" ht="15.75" customHeight="1" x14ac:dyDescent="0.4">
      <c r="B7" s="333" t="str">
        <f>IF(INDEX('Opinion Statement (RE)'!$B:$B,Accounting!B$1)="","",INDEX('Opinion Statement (RE)'!$B:$B,Accounting!B$1))</f>
        <v/>
      </c>
      <c r="C7" s="333" t="str">
        <f>IF(INDEX('Opinion Statement (RE)'!$B:$B,Accounting!C$1)="","",INDEX('Opinion Statement (RE)'!$B:$B,Accounting!C$1))</f>
        <v/>
      </c>
      <c r="D7" s="333" t="str">
        <f>IF(INDEX('Opinion Statement (RE)'!$B:$B,Accounting!D$1)="","",INDEX('Opinion Statement (RE)'!$B:$B,Accounting!D$1))</f>
        <v/>
      </c>
      <c r="E7" s="333" t="str">
        <f>IF(INDEX('Opinion Statement (RE)'!$B:$B,Accounting!E$1)="","",INDEX('Opinion Statement (RE)'!$B:$B,Accounting!E$1))</f>
        <v/>
      </c>
      <c r="F7" s="333" t="str">
        <f>IF(INDEX('Opinion Statement (RE)'!$B:$B,Accounting!F$1)="","",INDEX('Opinion Statement (RE)'!$B:$B,Accounting!F$1))</f>
        <v/>
      </c>
      <c r="G7" s="333" t="str">
        <f>IF(INDEX('Opinion Statement (RE)'!$B:$B,Accounting!G$1)="","",INDEX('Opinion Statement (RE)'!$B:$B,Accounting!G$1))</f>
        <v/>
      </c>
      <c r="H7" s="333" t="str">
        <f>IF(INDEX('Opinion Statement (RE)'!$B:$B,Accounting!H$1)="","",INDEX('Opinion Statement (RE)'!$B:$B,Accounting!H$1))</f>
        <v/>
      </c>
      <c r="I7" s="333" t="str">
        <f>IF(INDEX('Opinion Statement (RE)'!$B:$B,Accounting!I$1)="","",INDEX('Opinion Statement (RE)'!$B:$B,Accounting!I$1))</f>
        <v/>
      </c>
      <c r="J7" s="333" t="str">
        <f>IF(INDEX('Opinion Statement (RE)'!$B:$B,Accounting!J$1)="","",INDEX('Opinion Statement (RE)'!$B:$B,Accounting!J$1))</f>
        <v/>
      </c>
      <c r="K7" s="333" t="str">
        <f>IF(INDEX('Opinion Statement (RE)'!$B:$B,Accounting!K$1)="","",INDEX('Opinion Statement (RE)'!$B:$B,Accounting!K$1))</f>
        <v/>
      </c>
      <c r="L7" s="333" t="str">
        <f>IF(INDEX('Opinion Statement (RE)'!$B:$B,Accounting!L$1)="","",INDEX('Opinion Statement (RE)'!$B:$B,Accounting!L$1))</f>
        <v/>
      </c>
      <c r="M7" s="333" t="str">
        <f>IF(INDEX('Opinion Statement (RE)'!$B:$B,Accounting!M$1)="","",INDEX('Opinion Statement (RE)'!$B:$B,Accounting!M$1))</f>
        <v/>
      </c>
      <c r="N7" s="334">
        <f>COUNTA($G$12:$G$21)-COUNTIF($G$12:$G$21,"")</f>
        <v>0</v>
      </c>
      <c r="O7" s="335">
        <f>COUNTIF($H$12:$H$21,Yes)</f>
        <v>0</v>
      </c>
      <c r="P7" s="334">
        <f>COUNTA($J$12:$J$21)-COUNTIF($J$12:$J$21,"")</f>
        <v>0</v>
      </c>
      <c r="Q7" s="335">
        <f>COUNTIF($K$12:$K$21,Yes)</f>
        <v>0</v>
      </c>
      <c r="R7" s="334">
        <f>COUNTA($M$12:$M$21)-COUNTIF($M$12:$M$21,"")</f>
        <v>0</v>
      </c>
      <c r="S7" s="335">
        <f>COUNTIF($N$12:$N$21,Yes)</f>
        <v>0</v>
      </c>
      <c r="T7" s="334">
        <f>COUNTA($P$12:$P$21)-COUNTIF($P$12:$P$21,"")</f>
        <v>0</v>
      </c>
      <c r="U7" s="334">
        <f>COUNTA($R$12:$R$21)-COUNTIF($R$12:$R$21,"")</f>
        <v>0</v>
      </c>
      <c r="V7" s="127" t="str">
        <f>IF('Annex 2 - basis of work (RE)'!$B$20="","",'Annex 2 - basis of work (RE)'!$B$20)</f>
        <v/>
      </c>
      <c r="W7" s="134" t="str">
        <f>IF('Annex 2 - basis of work (RE)'!$B$21="","",'Annex 2 - basis of work (RE)'!$B$21)</f>
        <v/>
      </c>
      <c r="X7" s="333" t="str">
        <f>IF(INDEX('Opinion Statement (RE)'!$B:$B,Accounting!X$1)="","",INDEX('Opinion Statement (RE)'!$B:$B,Accounting!X$1))</f>
        <v/>
      </c>
      <c r="Y7" s="333" t="str">
        <f>IF(INDEX('Opinion Statement (RE)'!$B:$B,Accounting!Y$1)="","",INDEX('Opinion Statement (RE)'!$B:$B,Accounting!Y$1))</f>
        <v/>
      </c>
      <c r="Z7" s="358" t="str">
        <f>IF(INDEX('Opinion Statement (RE)'!$B:$B,Accounting!Z$1)="","",INDEX('Opinion Statement (RE)'!$B:$B,Accounting!Z$1))</f>
        <v/>
      </c>
      <c r="AA7" s="333" t="str">
        <f>IF(INDEX('Opinion Statement (RE)'!$B:$B,Accounting!AA$1)="","",INDEX('Opinion Statement (RE)'!$B:$B,Accounting!AA$1))</f>
        <v/>
      </c>
      <c r="AB7" s="333" t="str">
        <f>IF(INDEX('Opinion Statement (RE)'!$B:$B,Accounting!AB$1)="","",INDEX('Opinion Statement (RE)'!$B:$B,Accounting!AB$1))</f>
        <v/>
      </c>
      <c r="AC7" s="333" t="str">
        <f>IF(INDEX('Opinion Statement (RE)'!$B:$B,Accounting!AC$1)="","",INDEX('Opinion Statement (RE)'!$B:$B,Accounting!AC$1))</f>
        <v/>
      </c>
      <c r="AD7" s="333" t="str">
        <f>IF(INDEX('Opinion Statement (RE)'!$B:$B,Accounting!AD$1)="","",INDEX('Opinion Statement (RE)'!$B:$B,Accounting!AD$1))</f>
        <v/>
      </c>
      <c r="AE7" s="333" t="str">
        <f>IF(INDEX('Opinion Statement (RE)'!$B:$B,Accounting!AE$1)="","",INDEX('Opinion Statement (RE)'!$B:$B,Accounting!AE$1))</f>
        <v/>
      </c>
      <c r="AF7" s="333" t="str">
        <f>IF(INDEX('Opinion Statement (RE)'!$B:$B,Accounting!AF$1)="","",INDEX('Opinion Statement (RE)'!$B:$B,Accounting!AF$1))</f>
        <v/>
      </c>
      <c r="AG7" s="333" t="str">
        <f>IF(INDEX('Opinion Statement (RE)'!$B:$B,Accounting!AG$1)="","",INDEX('Opinion Statement (RE)'!$B:$B,Accounting!AG$1))</f>
        <v/>
      </c>
      <c r="AH7" s="333" t="str">
        <f>IF(INDEX('Opinion Statement (RE)'!$B:$B,Accounting!AH$1)="","",INDEX('Opinion Statement (RE)'!$B:$B,Accounting!AH$1))</f>
        <v/>
      </c>
      <c r="AI7" s="333" t="str">
        <f>IF(INDEX('Opinion Statement (RE)'!$B:$B,Accounting!AI$1)="","",INDEX('Opinion Statement (RE)'!$B:$B,Accounting!AI$1))</f>
        <v/>
      </c>
      <c r="AJ7" s="333" t="str">
        <f>IF(INDEX('Opinion Statement (RE)'!$B:$B,Accounting!AJ$1)="","",INDEX('Opinion Statement (RE)'!$B:$B,Accounting!AJ$1))</f>
        <v/>
      </c>
      <c r="AK7" s="333" t="str">
        <f>IF(INDEX('Opinion Statement (RE)'!$B:$B,Accounting!AK$1)="","",INDEX('Opinion Statement (RE)'!$B:$B,Accounting!AK$1))</f>
        <v/>
      </c>
      <c r="AL7" s="333" t="str">
        <f>IF(INDEX('Opinion Statement (RE)'!$B:$B,Accounting!AL$1)="","",INDEX('Opinion Statement (RE)'!$B:$B,Accounting!AL$1))</f>
        <v>If no, because.......</v>
      </c>
      <c r="AM7" s="336" t="str">
        <f>IF(INDEX('Opinion Statement (RE)'!$B:$B,Accounting!AM$1)="","",INDEX('Opinion Statement (RE)'!$B:$B,Accounting!AM$1))</f>
        <v/>
      </c>
      <c r="AN7" s="333" t="str">
        <f>IF(INDEX('Opinion Statement (RE)'!$B:$B,Accounting!AN$1)="","",INDEX('Opinion Statement (RE)'!$B:$B,Accounting!AN$1))</f>
        <v>If no, because.......</v>
      </c>
      <c r="AO7" s="333" t="str">
        <f>IF(INDEX('Opinion Statement (RE)'!$B:$B,Accounting!AO$1)="","",INDEX('Opinion Statement (RE)'!$B:$B,Accounting!AO$1))</f>
        <v/>
      </c>
      <c r="AP7" s="333" t="str">
        <f>IF(INDEX('Opinion Statement (RE)'!$B:$B,Accounting!AP$1)="","",INDEX('Opinion Statement (RE)'!$B:$B,Accounting!AP$1))</f>
        <v>If no, because.......</v>
      </c>
      <c r="AQ7" s="333" t="str">
        <f>IF(INDEX('Opinion Statement (RE)'!$B:$B,Accounting!AQ$1)="","",INDEX('Opinion Statement (RE)'!$B:$B,Accounting!AQ$1))</f>
        <v/>
      </c>
      <c r="AR7" s="333" t="str">
        <f>IF(INDEX('Opinion Statement (RE)'!$B:$B,Accounting!AR$1)="","",INDEX('Opinion Statement (RE)'!$B:$B,Accounting!AR$1))</f>
        <v>If no, because.......</v>
      </c>
      <c r="AS7" s="333" t="str">
        <f>IF(INDEX('Opinion Statement (RE)'!$B:$B,Accounting!AS$1)="","",INDEX('Opinion Statement (RE)'!$B:$B,Accounting!AS$1))</f>
        <v>If yes, was this part of site verification</v>
      </c>
      <c r="AT7" s="333" t="str">
        <f>IF(INDEX('Opinion Statement (RE)'!$B:$B,Accounting!AT$1)="","",INDEX('Opinion Statement (RE)'!$B:$B,Accounting!AT$1))</f>
        <v/>
      </c>
      <c r="AU7" s="333" t="str">
        <f>IF(INDEX('Opinion Statement (RE)'!$B:$B,Accounting!AU$1)="","",INDEX('Opinion Statement (RE)'!$B:$B,Accounting!AU$1))</f>
        <v>If no, because.......</v>
      </c>
      <c r="AV7" s="333" t="str">
        <f>IF(INDEX('Opinion Statement (RE)'!$B:$B,Accounting!AV$1)="","",INDEX('Opinion Statement (RE)'!$B:$B,Accounting!AV$1))</f>
        <v/>
      </c>
      <c r="AW7" s="333" t="str">
        <f>IF(INDEX('Opinion Statement (RE)'!$B:$B,Accounting!AW$1)="","",INDEX('Opinion Statement (RE)'!$B:$B,Accounting!AW$1))</f>
        <v>If no, because.......</v>
      </c>
      <c r="AX7" s="333" t="str">
        <f>IF(INDEX('Opinion Statement (RE)'!$B:$B,Accounting!AX$1)="","",INDEX('Opinion Statement (RE)'!$B:$B,Accounting!AX$1))</f>
        <v/>
      </c>
      <c r="AY7" s="333" t="str">
        <f>IF(INDEX('Opinion Statement (RE)'!$B:$B,Accounting!AY$1)="","",INDEX('Opinion Statement (RE)'!$B:$B,Accounting!AY$1))</f>
        <v>If no, because.......</v>
      </c>
      <c r="AZ7" s="333" t="str">
        <f>IF(INDEX('Opinion Statement (RE)'!$B:$B,Accounting!AZ$1)="","",INDEX('Opinion Statement (RE)'!$B:$B,Accounting!AZ$1))</f>
        <v/>
      </c>
      <c r="BA7" s="333" t="str">
        <f>IF(INDEX('Opinion Statement (RE)'!$B:$B,Accounting!BA$1)="","",INDEX('Opinion Statement (RE)'!$B:$B,Accounting!BA$1))</f>
        <v>If no, because.......</v>
      </c>
      <c r="BB7" s="333" t="str">
        <f>IF(INDEX('Opinion Statement (RE)'!$B:$B,Accounting!BB$1)="","",INDEX('Opinion Statement (RE)'!$B:$B,Accounting!BB$1))</f>
        <v/>
      </c>
      <c r="BC7" s="333" t="str">
        <f>IF(INDEX('Opinion Statement (RE)'!$B:$B,Accounting!BC$1)="","",INDEX('Opinion Statement (RE)'!$B:$B,Accounting!BC$1))</f>
        <v>If no, because.......</v>
      </c>
      <c r="BD7" s="333" t="str">
        <f>IF(INDEX('Opinion Statement (RE)'!$B:$B,Accounting!BD$1)="","",INDEX('Opinion Statement (RE)'!$B:$B,Accounting!BD$1))</f>
        <v/>
      </c>
      <c r="BE7" s="333" t="str">
        <f>IF(INDEX('Opinion Statement (RE)'!$B:$B,Accounting!BE$1)="","",INDEX('Opinion Statement (RE)'!$B:$B,Accounting!BE$1))</f>
        <v>If no, because.......</v>
      </c>
      <c r="BF7" s="333" t="str">
        <f>IF(INDEX('Opinion Statement (RE)'!$B:$B,Accounting!BF$1)="","",INDEX('Opinion Statement (RE)'!$B:$B,Accounting!BF$1))</f>
        <v/>
      </c>
      <c r="BG7" s="333" t="str">
        <f>IF(INDEX('Opinion Statement (RE)'!$B:$B,Accounting!BG$1)="","",INDEX('Opinion Statement (RE)'!$B:$B,Accounting!BG$1))</f>
        <v>If no, because.......</v>
      </c>
      <c r="BH7" s="333" t="str">
        <f>IF(INDEX('Opinion Statement (RE)'!$B:$B,Accounting!BH$1)="","",INDEX('Opinion Statement (RE)'!$B:$B,Accounting!BH$1))</f>
        <v/>
      </c>
      <c r="BI7" s="333" t="str">
        <f>IF(INDEX('Opinion Statement (RE)'!$B:$B,Accounting!BI$1)="","",INDEX('Opinion Statement (RE)'!$B:$B,Accounting!BI$1))</f>
        <v>If no, because.......</v>
      </c>
      <c r="BJ7" s="333" t="str">
        <f>IF(INDEX('Opinion Statement (RE)'!$B:$B,Accounting!BJ$1)="","",INDEX('Opinion Statement (RE)'!$B:$B,Accounting!BJ$1))</f>
        <v/>
      </c>
      <c r="BK7" s="333" t="str">
        <f>IF(INDEX('Opinion Statement (RE)'!$B:$B,Accounting!BK$1)="","",INDEX('Opinion Statement (RE)'!$B:$B,Accounting!BK$1))</f>
        <v>If no, because.......</v>
      </c>
      <c r="BL7" s="333" t="str">
        <f>IF(INDEX('Opinion Statement (RE)'!$B:$B,Accounting!BL$1)="","",INDEX('Opinion Statement (RE)'!$B:$B,Accounting!BL$1))</f>
        <v/>
      </c>
      <c r="BM7" s="333" t="str">
        <f>IF(INDEX('Opinion Statement (RE)'!$B:$B,Accounting!BM$1)="","",INDEX('Opinion Statement (RE)'!$B:$B,Accounting!BM$1))</f>
        <v/>
      </c>
      <c r="BN7" s="333" t="str">
        <f>IF(INDEX('Opinion Statement (RE)'!$B:$B,Accounting!BN$1)="","",INDEX('Opinion Statement (RE)'!$B:$B,Accounting!BN$1))</f>
        <v/>
      </c>
      <c r="BO7" s="333" t="str">
        <f>IF(INDEX('Opinion Statement (RE)'!$B:$B,Accounting!BO$1)="","",INDEX('Opinion Statement (RE)'!$B:$B,Accounting!BO$1))</f>
        <v>If no, because.......</v>
      </c>
      <c r="BP7" s="333" t="str">
        <f>IF(INDEX('Opinion Statement (RE)'!$B:$B,Accounting!BP$1)="","",INDEX('Opinion Statement (RE)'!$B:$B,Accounting!BP$1))</f>
        <v/>
      </c>
      <c r="BQ7" s="333" t="str">
        <f>IF(INDEX('Opinion Statement (RE)'!$B:$B,Accounting!BQ$1)="","",INDEX('Opinion Statement (RE)'!$B:$B,Accounting!BQ$1))</f>
        <v>If no, because.......</v>
      </c>
      <c r="BR7" s="333" t="str">
        <f>IF(INDEX('Opinion Statement (RE)'!$B:$B,Accounting!BR$1)="","",INDEX('Opinion Statement (RE)'!$B:$B,Accounting!BR$1))</f>
        <v/>
      </c>
      <c r="BS7" s="333" t="str">
        <f>IF(INDEX('Opinion Statement (RE)'!$B:$B,Accounting!BS$1)="","",INDEX('Opinion Statement (RE)'!$B:$B,Accounting!BS$1))</f>
        <v>If no, because.......</v>
      </c>
      <c r="BT7" s="333" t="str">
        <f>IF(INDEX('Opinion Statement (RE)'!$B:$B,Accounting!BT$1)="","",INDEX('Opinion Statement (RE)'!$B:$B,Accounting!BT$1))</f>
        <v/>
      </c>
      <c r="BU7" s="333" t="str">
        <f>IF(INDEX('Opinion Statement (RE)'!$B:$B,Accounting!BU$1)="","",INDEX('Opinion Statement (RE)'!$B:$B,Accounting!BU$1))</f>
        <v>If no, because.......</v>
      </c>
      <c r="BV7" s="333" t="str">
        <f>IF(INDEX('Opinion Statement (RE)'!$B:$B,Accounting!BV$1)="","",INDEX('Opinion Statement (RE)'!$B:$B,Accounting!BV$1))</f>
        <v/>
      </c>
      <c r="BW7" s="333" t="str">
        <f>IF(INDEX('Opinion Statement (RE)'!$B:$B,Accounting!BW$1)="","",INDEX('Opinion Statement (RE)'!$B:$B,Accounting!BW$1))</f>
        <v>If no, because.......</v>
      </c>
      <c r="BX7" s="333" t="str">
        <f>IF(INDEX('Opinion Statement (RE)'!$B:$B,Accounting!BX$1)="","",INDEX('Opinion Statement (RE)'!$B:$B,Accounting!BX$1))</f>
        <v/>
      </c>
      <c r="BY7" s="333" t="str">
        <f>IF(INDEX('Opinion Statement (RE)'!$B:$B,Accounting!BY$1)="","",INDEX('Opinion Statement (RE)'!$B:$B,Accounting!BY$1))</f>
        <v>If no, because.......</v>
      </c>
      <c r="BZ7" s="333" t="str">
        <f>IF(INDEX('Opinion Statement (RE)'!$B:$B,Accounting!BZ$1)="","",INDEX('Opinion Statement (RE)'!$B:$B,Accounting!BZ$1))</f>
        <v/>
      </c>
      <c r="CA7" s="333" t="str">
        <f>IF(INDEX('Opinion Statement (RE)'!$B:$B,Accounting!CA$1)="","",INDEX('Opinion Statement (RE)'!$B:$B,Accounting!CA$1))</f>
        <v/>
      </c>
      <c r="CB7" s="333" t="str">
        <f>IF(INDEX('Opinion Statement (RE)'!$B:$B,Accounting!CB$1)="","",INDEX('Opinion Statement (RE)'!$B:$B,Accounting!CB$1))</f>
        <v/>
      </c>
      <c r="CC7" s="333" t="str">
        <f>IF(INDEX('Opinion Statement (RE)'!$B:$B,Accounting!CC$1)="","",INDEX('Opinion Statement (RE)'!$B:$B,Accounting!CC$1))</f>
        <v>1.</v>
      </c>
      <c r="CD7" s="333" t="str">
        <f>IF(INDEX('Opinion Statement (RE)'!$B:$B,Accounting!CD$1)="","",INDEX('Opinion Statement (RE)'!$B:$B,Accounting!CD$1))</f>
        <v>2.</v>
      </c>
      <c r="CE7" s="333" t="str">
        <f>IF(INDEX('Opinion Statement (RE)'!$B:$B,Accounting!CE$1)="","",INDEX('Opinion Statement (RE)'!$B:$B,Accounting!CE$1))</f>
        <v>3.</v>
      </c>
      <c r="CF7" s="333" t="str">
        <f>IF(INDEX('Opinion Statement (RE)'!$B:$B,Accounting!CF$1)="","",INDEX('Opinion Statement (RE)'!$B:$B,Accounting!CF$1))</f>
        <v/>
      </c>
      <c r="CG7" s="333" t="str">
        <f>IF(INDEX('Opinion Statement (RE)'!$B:$B,Accounting!CG$1)="","",INDEX('Opinion Statement (RE)'!$B:$B,Accounting!CG$1))</f>
        <v/>
      </c>
      <c r="CH7" s="333" t="str">
        <f>IF(INDEX('Opinion Statement (RE)'!$B:$B,Accounting!CH$1)="","",INDEX('Opinion Statement (RE)'!$B:$B,Accounting!CH$1))</f>
        <v/>
      </c>
      <c r="CI7" s="333" t="str">
        <f>IF(INDEX('Opinion Statement (RE)'!$B:$B,Accounting!CI$1)="","",INDEX('Opinion Statement (RE)'!$B:$B,Accounting!CI$1))</f>
        <v/>
      </c>
      <c r="CJ7" s="333" t="str">
        <f>IF(INDEX('Opinion Statement (RE)'!$B:$B,Accounting!CJ$1)="","",INDEX('Opinion Statement (RE)'!$B:$B,Accounting!CJ$1))</f>
        <v/>
      </c>
      <c r="CK7" s="333" t="str">
        <f>IF(INDEX('Opinion Statement (RE)'!$B:$B,Accounting!CK$1)="","",INDEX('Opinion Statement (RE)'!$B:$B,Accounting!CK$1))</f>
        <v/>
      </c>
      <c r="CL7" s="333" t="str">
        <f>IF(INDEX('Opinion Statement (RE)'!$B:$B,Accounting!CL$1)="","",INDEX('Opinion Statement (RE)'!$B:$B,Accounting!CL$1))</f>
        <v/>
      </c>
      <c r="CM7" s="333" t="str">
        <f>IF(INDEX('Opinion Statement (RE)'!$B:$B,Accounting!CM$1)="","",INDEX('Opinion Statement (RE)'!$B:$B,Accounting!CM$1))</f>
        <v>Select reason or blank line</v>
      </c>
      <c r="CN7" s="333" t="str">
        <f>IF(INDEX('Opinion Statement (RE)'!$B:$B,Accounting!CN$1)="","",INDEX('Opinion Statement (RE)'!$B:$B,Accounting!CN$1))</f>
        <v>Select reason or blank line</v>
      </c>
      <c r="CO7" s="333" t="str">
        <f>IF(INDEX('Opinion Statement (RE)'!$B:$B,Accounting!CO$1)="","",INDEX('Opinion Statement (RE)'!$B:$B,Accounting!CO$1))</f>
        <v>Select reason or blank line</v>
      </c>
      <c r="CP7" s="333" t="str">
        <f>IF(INDEX('Opinion Statement (RE)'!$B:$B,Accounting!CP$1)="","",INDEX('Opinion Statement (RE)'!$B:$B,Accounting!CP$1))</f>
        <v>Select reason or blank line</v>
      </c>
      <c r="CQ7" s="333" t="str">
        <f>IF(INDEX('Opinion Statement (RE)'!$B:$B,Accounting!CQ$1)="","",INDEX('Opinion Statement (RE)'!$B:$B,Accounting!CQ$1))</f>
        <v>Select reason or blank line</v>
      </c>
      <c r="CR7" s="333" t="str">
        <f>IF(INDEX('Opinion Statement (RE)'!$B:$B,Accounting!CR$1)="","",INDEX('Opinion Statement (RE)'!$B:$B,Accounting!CR$1))</f>
        <v/>
      </c>
      <c r="CS7" s="333" t="str">
        <f>IF(INDEX('Opinion Statement (RE)'!$B:$B,Accounting!CS$1)="","",INDEX('Opinion Statement (RE)'!$B:$B,Accounting!CS$1))</f>
        <v/>
      </c>
      <c r="CT7" s="333" t="str">
        <f>IF(INDEX('Opinion Statement (RE)'!$B:$B,Accounting!CT$1)="","",INDEX('Opinion Statement (RE)'!$B:$B,Accounting!CT$1))</f>
        <v/>
      </c>
      <c r="CU7" s="333" t="str">
        <f>IF(INDEX('Opinion Statement (RE)'!$B:$B,Accounting!CU$1)="","",INDEX('Opinion Statement (RE)'!$B:$B,Accounting!CU$1))</f>
        <v/>
      </c>
      <c r="CV7" s="333" t="str">
        <f>IF(INDEX('Opinion Statement (RE)'!$B:$B,Accounting!CV$1)="","",INDEX('Opinion Statement (RE)'!$B:$B,Accounting!CV$1))</f>
        <v/>
      </c>
      <c r="CW7" s="333" t="str">
        <f>IF(INDEX('Opinion Statement (RE)'!$B:$B,Accounting!CW$1)="","",INDEX('Opinion Statement (RE)'!$B:$B,Accounting!CW$1))</f>
        <v/>
      </c>
      <c r="CX7" s="333" t="str">
        <f>IF(INDEX('Opinion Statement (RE)'!$B:$B,Accounting!CX$1)="","",INDEX('Opinion Statement (RE)'!$B:$B,Accounting!CX$1))</f>
        <v/>
      </c>
      <c r="CY7" s="333" t="str">
        <f>IF(INDEX('Opinion Statement (RE)'!$B:$B,Accounting!CY$1)="","",INDEX('Opinion Statement (RE)'!$B:$B,Accounting!CY$1))</f>
        <v/>
      </c>
      <c r="CZ7" s="333" t="str">
        <f>IF(INDEX('Opinion Statement (RE)'!$B:$B,Accounting!CZ$1)="","",INDEX('Opinion Statement (RE)'!$B:$B,Accounting!CZ$1))</f>
        <v/>
      </c>
      <c r="DA7" s="333" t="str">
        <f>IF(INDEX('Opinion Statement (RE)'!$B:$B,Accounting!DA$1)="","",INDEX('Opinion Statement (RE)'!$B:$B,Accounting!DA$1))</f>
        <v/>
      </c>
      <c r="DB7" s="333" t="str">
        <f>IF(INDEX('Opinion Statement (RE)'!$B:$B,Accounting!DB$1)="","",INDEX('Opinion Statement (RE)'!$B:$B,Accounting!DB$1))</f>
        <v/>
      </c>
      <c r="DC7" s="333" t="str">
        <f>IF(INDEX('Opinion Statement (RE)'!$B:$B,Accounting!DC$1)="","",INDEX('Opinion Statement (RE)'!$B:$B,Accounting!DC$1))</f>
        <v/>
      </c>
      <c r="DD7" s="333" t="str">
        <f>IF(INDEX('Opinion Statement (RE)'!$B:$B,Accounting!DD$1)="","",INDEX('Opinion Statement (RE)'!$B:$B,Accounting!DD$1))</f>
        <v/>
      </c>
      <c r="DE7" s="333" t="str">
        <f>IF(INDEX('Opinion Statement (RE)'!$B:$B,Accounting!DE$1)="","",INDEX('Opinion Statement (RE)'!$B:$B,Accounting!DE$1))</f>
        <v/>
      </c>
      <c r="DG7" s="129" t="str">
        <f>'Annex 1 - Findings (RE)'!$C$224</f>
        <v>-- select --</v>
      </c>
      <c r="DH7" s="129" t="str">
        <f>'Annex 1 - Findings (RE)'!$C$225</f>
        <v>-- select --</v>
      </c>
      <c r="DI7" s="129" t="str">
        <f>'Annex 1 - Findings (RE)'!$C$227</f>
        <v>-- select --</v>
      </c>
      <c r="DJ7" s="129" t="str">
        <f>IF(ISBLANK('Annex 1 - Findings (RE)'!$B$229)," ",'Annex 1 - Findings (RE)'!$B$229)</f>
        <v xml:space="preserve"> </v>
      </c>
      <c r="DK7" s="129" t="str">
        <f>'Annex 1 - Findings (RE)'!$C$228</f>
        <v>-- select --</v>
      </c>
    </row>
    <row r="8" spans="1:193" s="284" customFormat="1" ht="56.5" customHeight="1" x14ac:dyDescent="0.4">
      <c r="GE8" s="285" t="s">
        <v>447</v>
      </c>
      <c r="GG8" s="285" t="s">
        <v>447</v>
      </c>
      <c r="GK8" s="285" t="s">
        <v>447</v>
      </c>
    </row>
    <row r="9" spans="1:193" ht="25.2" x14ac:dyDescent="0.4">
      <c r="B9" s="274" t="str">
        <f>Translations!$B$303</f>
        <v>Findings</v>
      </c>
    </row>
    <row r="10" spans="1:193" ht="50.25" customHeight="1" x14ac:dyDescent="0.4">
      <c r="B10" s="548" t="str">
        <f>B5</f>
        <v xml:space="preserve">Unique ID: </v>
      </c>
      <c r="C10" s="548" t="str">
        <f>C5</f>
        <v xml:space="preserve">Name of regulated entity: </v>
      </c>
      <c r="D10" s="548" t="str">
        <f>D5</f>
        <v>Reporting Year:</v>
      </c>
      <c r="E10" s="548" t="str">
        <f>E5</f>
        <v>Is the regulated entity a 'low emitter'?</v>
      </c>
      <c r="F10" s="558" t="str">
        <f>'Annex 1 - Findings (RE)'!A6</f>
        <v>A.</v>
      </c>
      <c r="G10" s="548" t="str">
        <f>'Annex 1 - Findings (RE)'!B6</f>
        <v>Uncorrected Misstatements that were not corrected before issuance of the verification report</v>
      </c>
      <c r="H10" s="548"/>
      <c r="I10" s="551" t="str">
        <f>'Annex 1 - Findings (RE)'!A49</f>
        <v>B.</v>
      </c>
      <c r="J10" s="548" t="str">
        <f>'Annex 1 - Findings (RE)'!B49</f>
        <v>Uncorrected Non-conformities with approved Monitoring Plan</v>
      </c>
      <c r="K10" s="548"/>
      <c r="L10" s="551" t="str">
        <f>'Annex 1 - Findings (RE)'!A93</f>
        <v>C.</v>
      </c>
      <c r="M10" s="548" t="str">
        <f>'Annex 1 - Findings (RE)'!B93</f>
        <v>Uncorrected Non-compliances with MRR which were identified during verification</v>
      </c>
      <c r="N10" s="548"/>
      <c r="O10" s="551" t="str">
        <f>'Annex 1 - Findings (RE)'!A136</f>
        <v>D.</v>
      </c>
      <c r="P10" s="549" t="str">
        <f>'Annex 1 - Findings (RE)'!B136</f>
        <v xml:space="preserve">Recommended Improvements, if any </v>
      </c>
      <c r="Q10" s="551" t="str">
        <f>'Annex 1 - Findings (RE)'!A179</f>
        <v>E.</v>
      </c>
      <c r="R10" s="549" t="str">
        <f>'Annex 1 - Findings (RE)'!B179</f>
        <v>Prior year Non-conformities that have NOT been resolved.  
Any prior year Non-conformities reported in the previous Verification Report that have been resolved do not need to be listed here.</v>
      </c>
      <c r="S10" s="549" t="str">
        <f>'Annex 3 - Changes (RE)'!A6</f>
        <v>A) approved by the Competent Authority but which have NOT been incorporated within a re-issued Permit/ Monitoring Plan at completion of verification</v>
      </c>
      <c r="T10" s="549"/>
      <c r="U10" s="549" t="str">
        <f>'Annex 3 - Changes (RE)'!A31</f>
        <v>B) identified by the verifier and which have NOT been reported by 31 December of the reporting year</v>
      </c>
      <c r="V10" s="549"/>
      <c r="W10" s="282"/>
      <c r="X10" s="282"/>
      <c r="Y10" s="282"/>
      <c r="Z10" s="282"/>
      <c r="AA10" s="282"/>
      <c r="AB10" s="282"/>
      <c r="AC10" s="282"/>
      <c r="AD10" s="282"/>
      <c r="AE10" s="282"/>
    </row>
    <row r="11" spans="1:193" x14ac:dyDescent="0.4">
      <c r="B11" s="548"/>
      <c r="C11" s="548"/>
      <c r="D11" s="548"/>
      <c r="E11" s="548"/>
      <c r="F11" s="558"/>
      <c r="G11" s="280"/>
      <c r="H11" s="278" t="str">
        <f>'Annex 1 - Findings (RE)'!C6</f>
        <v>Material?</v>
      </c>
      <c r="I11" s="552"/>
      <c r="J11" s="280"/>
      <c r="K11" s="278" t="str">
        <f>'Annex 1 - Findings (RE)'!C50</f>
        <v>Material?</v>
      </c>
      <c r="L11" s="552"/>
      <c r="M11" s="280"/>
      <c r="N11" s="278" t="str">
        <f>'Annex 1 - Findings (RE)'!C93</f>
        <v>Material?</v>
      </c>
      <c r="O11" s="552"/>
      <c r="P11" s="550"/>
      <c r="Q11" s="552"/>
      <c r="R11" s="550"/>
      <c r="S11" s="550"/>
      <c r="T11" s="550"/>
      <c r="U11" s="550"/>
      <c r="V11" s="550"/>
      <c r="CZ11" s="21"/>
    </row>
    <row r="12" spans="1:193" x14ac:dyDescent="0.4">
      <c r="A12" s="69"/>
      <c r="B12" s="283" t="str">
        <f>B7</f>
        <v/>
      </c>
      <c r="C12" s="283" t="str">
        <f>C7</f>
        <v/>
      </c>
      <c r="D12" s="283" t="str">
        <f>D7</f>
        <v/>
      </c>
      <c r="E12" s="283" t="str">
        <f>E7</f>
        <v/>
      </c>
      <c r="F12" s="130" t="str">
        <f>'Annex 1 - Findings (RE)'!A7</f>
        <v>A1</v>
      </c>
      <c r="G12" s="127" t="str">
        <f>IF('Annex 1 - Findings (RE)'!B7="","",'Annex 1 - Findings (RE)'!B7)</f>
        <v/>
      </c>
      <c r="H12" s="131" t="str">
        <f>'Annex 1 - Findings (RE)'!C7</f>
        <v>-- select --</v>
      </c>
      <c r="I12" s="130" t="str">
        <f>'Annex 1 - Findings (RE)'!A51</f>
        <v>B1</v>
      </c>
      <c r="J12" s="127" t="str">
        <f>IF('Annex 1 - Findings (RE)'!B51="","",'Annex 1 - Findings (RE)'!B51)</f>
        <v/>
      </c>
      <c r="K12" s="131" t="str">
        <f>'Annex 1 - Findings (RE)'!C51</f>
        <v>-- select --</v>
      </c>
      <c r="L12" s="130" t="str">
        <f>'Annex 1 - Findings (RE)'!A94</f>
        <v>C1</v>
      </c>
      <c r="M12" s="127" t="str">
        <f>IF('Annex 1 - Findings (RE)'!B94="","",'Annex 1 - Findings (RE)'!B94)</f>
        <v/>
      </c>
      <c r="N12" s="131" t="str">
        <f>'Annex 1 - Findings (RE)'!C94</f>
        <v>-- select --</v>
      </c>
      <c r="O12" s="130" t="str">
        <f>'Annex 1 - Findings (RE)'!A137</f>
        <v>D1</v>
      </c>
      <c r="P12" s="127" t="str">
        <f>IF('Annex 1 - Findings (RE)'!B137="","",'Annex 1 - Findings (RE)'!B137)</f>
        <v/>
      </c>
      <c r="Q12" s="130" t="str">
        <f>'Annex 1 - Findings (RE)'!A180</f>
        <v>E1</v>
      </c>
      <c r="R12" s="132" t="str">
        <f>IF('Annex 1 - Findings (RE)'!B180="","",'Annex 1 - Findings (RE)'!B180)</f>
        <v/>
      </c>
      <c r="S12" s="133">
        <f>'Annex 3 - Changes (RE)'!A8</f>
        <v>1</v>
      </c>
      <c r="T12" s="127" t="str">
        <f>IF('Annex 3 - Changes (RE)'!B8="","",'Annex 3 - Changes (RE)'!B8)</f>
        <v/>
      </c>
      <c r="U12" s="133">
        <f>'Annex 3 - Changes (RE)'!A33</f>
        <v>1</v>
      </c>
      <c r="V12" s="127" t="str">
        <f>IF('Annex 3 - Changes (RE)'!B33="","",'Annex 3 - Changes (RE)'!B33)</f>
        <v/>
      </c>
      <c r="CZ12" s="21"/>
    </row>
    <row r="13" spans="1:193" x14ac:dyDescent="0.4">
      <c r="B13" s="283" t="str">
        <f t="shared" ref="B13:B30" si="4">B12</f>
        <v/>
      </c>
      <c r="C13" s="283" t="str">
        <f t="shared" ref="C13:E22" si="5">C12</f>
        <v/>
      </c>
      <c r="D13" s="283" t="str">
        <f t="shared" si="5"/>
        <v/>
      </c>
      <c r="E13" s="283" t="str">
        <f t="shared" si="5"/>
        <v/>
      </c>
      <c r="F13" s="130" t="str">
        <f>'Annex 1 - Findings (RE)'!A9</f>
        <v>A2</v>
      </c>
      <c r="G13" s="127" t="str">
        <f>IF('Annex 1 - Findings (RE)'!B9="","",'Annex 1 - Findings (RE)'!B9)</f>
        <v/>
      </c>
      <c r="H13" s="131" t="str">
        <f>'Annex 1 - Findings (RE)'!C9</f>
        <v>-- select --</v>
      </c>
      <c r="I13" s="130" t="str">
        <f>'Annex 1 - Findings (RE)'!A53</f>
        <v>B2</v>
      </c>
      <c r="J13" s="127" t="str">
        <f>IF('Annex 1 - Findings (RE)'!B53="","",'Annex 1 - Findings (RE)'!B53)</f>
        <v/>
      </c>
      <c r="K13" s="131" t="str">
        <f>'Annex 1 - Findings (RE)'!C53</f>
        <v>-- select --</v>
      </c>
      <c r="L13" s="130" t="str">
        <f>'Annex 1 - Findings (RE)'!A96</f>
        <v>C2</v>
      </c>
      <c r="M13" s="127" t="str">
        <f>IF('Annex 1 - Findings (RE)'!B96="","",'Annex 1 - Findings (RE)'!B96)</f>
        <v/>
      </c>
      <c r="N13" s="131" t="str">
        <f>'Annex 1 - Findings (RE)'!C96</f>
        <v>-- select --</v>
      </c>
      <c r="O13" s="130" t="str">
        <f>'Annex 1 - Findings (RE)'!A139</f>
        <v>D2</v>
      </c>
      <c r="P13" s="127" t="str">
        <f>IF('Annex 1 - Findings (RE)'!B139="","",'Annex 1 - Findings (RE)'!B139)</f>
        <v/>
      </c>
      <c r="Q13" s="130" t="str">
        <f>'Annex 1 - Findings (RE)'!A182</f>
        <v>E2</v>
      </c>
      <c r="R13" s="132" t="str">
        <f>IF('Annex 1 - Findings (RE)'!B182="","",'Annex 1 - Findings (RE)'!B182)</f>
        <v/>
      </c>
      <c r="S13" s="133">
        <f>'Annex 3 - Changes (RE)'!A10</f>
        <v>2</v>
      </c>
      <c r="T13" s="127" t="str">
        <f>IF('Annex 3 - Changes (RE)'!B10="","",'Annex 3 - Changes (RE)'!B10)</f>
        <v/>
      </c>
      <c r="U13" s="133">
        <f>'Annex 3 - Changes (RE)'!A35</f>
        <v>2</v>
      </c>
      <c r="V13" s="127" t="str">
        <f>IF('Annex 3 - Changes (RE)'!B35="","",'Annex 3 - Changes (RE)'!B35)</f>
        <v/>
      </c>
    </row>
    <row r="14" spans="1:193" x14ac:dyDescent="0.4">
      <c r="B14" s="283" t="str">
        <f t="shared" si="4"/>
        <v/>
      </c>
      <c r="C14" s="283" t="str">
        <f t="shared" si="5"/>
        <v/>
      </c>
      <c r="D14" s="283" t="str">
        <f t="shared" si="5"/>
        <v/>
      </c>
      <c r="E14" s="283" t="str">
        <f t="shared" si="5"/>
        <v/>
      </c>
      <c r="F14" s="130" t="str">
        <f>'Annex 1 - Findings (RE)'!A11</f>
        <v>A3</v>
      </c>
      <c r="G14" s="127" t="str">
        <f>IF('Annex 1 - Findings (RE)'!B11="","",'Annex 1 - Findings (RE)'!B11)</f>
        <v/>
      </c>
      <c r="H14" s="131" t="str">
        <f>'Annex 1 - Findings (RE)'!C11</f>
        <v>-- select --</v>
      </c>
      <c r="I14" s="130" t="str">
        <f>'Annex 1 - Findings (RE)'!A55</f>
        <v>B3</v>
      </c>
      <c r="J14" s="127" t="str">
        <f>IF('Annex 1 - Findings (RE)'!B55="","",'Annex 1 - Findings (RE)'!B55)</f>
        <v/>
      </c>
      <c r="K14" s="131" t="str">
        <f>'Annex 1 - Findings (RE)'!C55</f>
        <v>-- select --</v>
      </c>
      <c r="L14" s="130" t="str">
        <f>'Annex 1 - Findings (RE)'!A98</f>
        <v>C3</v>
      </c>
      <c r="M14" s="127" t="str">
        <f>IF('Annex 1 - Findings (RE)'!B98="","",'Annex 1 - Findings (RE)'!B98)</f>
        <v/>
      </c>
      <c r="N14" s="131" t="str">
        <f>'Annex 1 - Findings (RE)'!C98</f>
        <v>-- select --</v>
      </c>
      <c r="O14" s="130" t="str">
        <f>'Annex 1 - Findings (RE)'!A141</f>
        <v>D3</v>
      </c>
      <c r="P14" s="127" t="str">
        <f>IF('Annex 1 - Findings (RE)'!B141="","",'Annex 1 - Findings (RE)'!B141)</f>
        <v/>
      </c>
      <c r="Q14" s="130" t="str">
        <f>'Annex 1 - Findings (RE)'!A184</f>
        <v>E3</v>
      </c>
      <c r="R14" s="132" t="str">
        <f>IF('Annex 1 - Findings (RE)'!B184="","",'Annex 1 - Findings (RE)'!B184)</f>
        <v/>
      </c>
      <c r="S14" s="133">
        <f>'Annex 3 - Changes (RE)'!A12</f>
        <v>3</v>
      </c>
      <c r="T14" s="127" t="str">
        <f>IF('Annex 3 - Changes (RE)'!B12="","",'Annex 3 - Changes (RE)'!B12)</f>
        <v/>
      </c>
      <c r="U14" s="133">
        <f>'Annex 3 - Changes (RE)'!A37</f>
        <v>3</v>
      </c>
      <c r="V14" s="127" t="str">
        <f>IF('Annex 3 - Changes (RE)'!B37="","",'Annex 3 - Changes (RE)'!B37)</f>
        <v/>
      </c>
    </row>
    <row r="15" spans="1:193" x14ac:dyDescent="0.4">
      <c r="B15" s="283" t="str">
        <f t="shared" si="4"/>
        <v/>
      </c>
      <c r="C15" s="283" t="str">
        <f t="shared" si="5"/>
        <v/>
      </c>
      <c r="D15" s="283" t="str">
        <f t="shared" si="5"/>
        <v/>
      </c>
      <c r="E15" s="283" t="str">
        <f t="shared" si="5"/>
        <v/>
      </c>
      <c r="F15" s="130" t="str">
        <f>'Annex 1 - Findings (RE)'!A13</f>
        <v>A4</v>
      </c>
      <c r="G15" s="127" t="str">
        <f>IF('Annex 1 - Findings (RE)'!B13="","",'Annex 1 - Findings (RE)'!B13)</f>
        <v/>
      </c>
      <c r="H15" s="131" t="str">
        <f>'Annex 1 - Findings (RE)'!C13</f>
        <v>-- select --</v>
      </c>
      <c r="I15" s="130" t="str">
        <f>'Annex 1 - Findings (RE)'!A57</f>
        <v>B4</v>
      </c>
      <c r="J15" s="127" t="str">
        <f>IF('Annex 1 - Findings (RE)'!B57="","",'Annex 1 - Findings (RE)'!B57)</f>
        <v/>
      </c>
      <c r="K15" s="131" t="str">
        <f>'Annex 1 - Findings (RE)'!C57</f>
        <v>-- select --</v>
      </c>
      <c r="L15" s="130" t="str">
        <f>'Annex 1 - Findings (RE)'!A100</f>
        <v>C4</v>
      </c>
      <c r="M15" s="127" t="str">
        <f>IF('Annex 1 - Findings (RE)'!B100="","",'Annex 1 - Findings (RE)'!B100)</f>
        <v/>
      </c>
      <c r="N15" s="131" t="str">
        <f>'Annex 1 - Findings (RE)'!C100</f>
        <v>-- select --</v>
      </c>
      <c r="O15" s="130" t="str">
        <f>'Annex 1 - Findings (RE)'!A143</f>
        <v>D4</v>
      </c>
      <c r="P15" s="127" t="str">
        <f>IF('Annex 1 - Findings (RE)'!B143="","",'Annex 1 - Findings (RE)'!B143)</f>
        <v/>
      </c>
      <c r="Q15" s="130" t="str">
        <f>'Annex 1 - Findings (RE)'!A186</f>
        <v>E4</v>
      </c>
      <c r="R15" s="132" t="str">
        <f>IF('Annex 1 - Findings (RE)'!B186="","",'Annex 1 - Findings (RE)'!B186)</f>
        <v/>
      </c>
      <c r="S15" s="133">
        <f>'Annex 3 - Changes (RE)'!A14</f>
        <v>4</v>
      </c>
      <c r="T15" s="127" t="str">
        <f>IF('Annex 3 - Changes (RE)'!B14="","",'Annex 3 - Changes (RE)'!B14)</f>
        <v/>
      </c>
      <c r="U15" s="133">
        <f>'Annex 3 - Changes (RE)'!A39</f>
        <v>4</v>
      </c>
      <c r="V15" s="127" t="str">
        <f>IF('Annex 3 - Changes (RE)'!B39="","",'Annex 3 - Changes (RE)'!B39)</f>
        <v/>
      </c>
    </row>
    <row r="16" spans="1:193" x14ac:dyDescent="0.4">
      <c r="B16" s="283" t="str">
        <f t="shared" si="4"/>
        <v/>
      </c>
      <c r="C16" s="283" t="str">
        <f t="shared" si="5"/>
        <v/>
      </c>
      <c r="D16" s="283" t="str">
        <f t="shared" si="5"/>
        <v/>
      </c>
      <c r="E16" s="283" t="str">
        <f t="shared" si="5"/>
        <v/>
      </c>
      <c r="F16" s="130" t="str">
        <f>'Annex 1 - Findings (RE)'!A15</f>
        <v>A5</v>
      </c>
      <c r="G16" s="127" t="str">
        <f>IF('Annex 1 - Findings (RE)'!B15="","",'Annex 1 - Findings (RE)'!B15)</f>
        <v/>
      </c>
      <c r="H16" s="131" t="str">
        <f>'Annex 1 - Findings (RE)'!C15</f>
        <v>-- select --</v>
      </c>
      <c r="I16" s="130" t="str">
        <f>'Annex 1 - Findings (RE)'!A59</f>
        <v>B5</v>
      </c>
      <c r="J16" s="127" t="str">
        <f>IF('Annex 1 - Findings (RE)'!B59="","",'Annex 1 - Findings (RE)'!B59)</f>
        <v/>
      </c>
      <c r="K16" s="131" t="str">
        <f>'Annex 1 - Findings (RE)'!C59</f>
        <v>-- select --</v>
      </c>
      <c r="L16" s="130" t="str">
        <f>'Annex 1 - Findings (RE)'!A102</f>
        <v>C5</v>
      </c>
      <c r="M16" s="127" t="str">
        <f>IF('Annex 1 - Findings (RE)'!B102="","",'Annex 1 - Findings (RE)'!B102)</f>
        <v/>
      </c>
      <c r="N16" s="131" t="str">
        <f>'Annex 1 - Findings (RE)'!C102</f>
        <v>-- select --</v>
      </c>
      <c r="O16" s="130" t="str">
        <f>'Annex 1 - Findings (RE)'!A145</f>
        <v>D5</v>
      </c>
      <c r="P16" s="127" t="str">
        <f>IF('Annex 1 - Findings (RE)'!B145="","",'Annex 1 - Findings (RE)'!B145)</f>
        <v/>
      </c>
      <c r="Q16" s="130" t="str">
        <f>'Annex 1 - Findings (RE)'!A188</f>
        <v>E5</v>
      </c>
      <c r="R16" s="132" t="str">
        <f>IF('Annex 1 - Findings (RE)'!B188="","",'Annex 1 - Findings (RE)'!B188)</f>
        <v/>
      </c>
      <c r="S16" s="133">
        <f>'Annex 3 - Changes (RE)'!A16</f>
        <v>5</v>
      </c>
      <c r="T16" s="127" t="str">
        <f>IF('Annex 3 - Changes (RE)'!B16="","",'Annex 3 - Changes (RE)'!B16)</f>
        <v/>
      </c>
      <c r="U16" s="133">
        <f>'Annex 3 - Changes (RE)'!A41</f>
        <v>5</v>
      </c>
      <c r="V16" s="127" t="str">
        <f>IF('Annex 3 - Changes (RE)'!B41="","",'Annex 3 - Changes (RE)'!B41)</f>
        <v/>
      </c>
    </row>
    <row r="17" spans="2:22" x14ac:dyDescent="0.4">
      <c r="B17" s="283" t="str">
        <f t="shared" si="4"/>
        <v/>
      </c>
      <c r="C17" s="283" t="str">
        <f t="shared" si="5"/>
        <v/>
      </c>
      <c r="D17" s="283" t="str">
        <f t="shared" si="5"/>
        <v/>
      </c>
      <c r="E17" s="283" t="str">
        <f t="shared" si="5"/>
        <v/>
      </c>
      <c r="F17" s="130" t="str">
        <f>'Annex 1 - Findings (RE)'!A17</f>
        <v>A6</v>
      </c>
      <c r="G17" s="127" t="str">
        <f>IF('Annex 1 - Findings (RE)'!B17="","",'Annex 1 - Findings (RE)'!B17)</f>
        <v/>
      </c>
      <c r="H17" s="131" t="str">
        <f>'Annex 1 - Findings (RE)'!C17</f>
        <v>-- select --</v>
      </c>
      <c r="I17" s="130" t="str">
        <f>'Annex 1 - Findings (RE)'!A61</f>
        <v>B6</v>
      </c>
      <c r="J17" s="127" t="str">
        <f>IF('Annex 1 - Findings (RE)'!B61="","",'Annex 1 - Findings (RE)'!B61)</f>
        <v/>
      </c>
      <c r="K17" s="131" t="str">
        <f>'Annex 1 - Findings (RE)'!C61</f>
        <v>-- select --</v>
      </c>
      <c r="L17" s="130" t="str">
        <f>'Annex 1 - Findings (RE)'!A104</f>
        <v>C6</v>
      </c>
      <c r="M17" s="127" t="str">
        <f>IF('Annex 1 - Findings (RE)'!B104="","",'Annex 1 - Findings (RE)'!B104)</f>
        <v/>
      </c>
      <c r="N17" s="131" t="str">
        <f>'Annex 1 - Findings (RE)'!C104</f>
        <v>-- select --</v>
      </c>
      <c r="O17" s="130" t="str">
        <f>'Annex 1 - Findings (RE)'!A147</f>
        <v>D6</v>
      </c>
      <c r="P17" s="127" t="str">
        <f>IF('Annex 1 - Findings (RE)'!B147="","",'Annex 1 - Findings (RE)'!B147)</f>
        <v/>
      </c>
      <c r="Q17" s="130" t="str">
        <f>'Annex 1 - Findings (RE)'!A190</f>
        <v>E6</v>
      </c>
      <c r="R17" s="132" t="str">
        <f>IF('Annex 1 - Findings (RE)'!B190="","",'Annex 1 - Findings (RE)'!B190)</f>
        <v/>
      </c>
      <c r="S17" s="133">
        <f>'Annex 3 - Changes (RE)'!A18</f>
        <v>6</v>
      </c>
      <c r="T17" s="127" t="str">
        <f>IF('Annex 3 - Changes (RE)'!B18="","",'Annex 3 - Changes (RE)'!B18)</f>
        <v/>
      </c>
      <c r="U17" s="133">
        <f>'Annex 3 - Changes (RE)'!A43</f>
        <v>6</v>
      </c>
      <c r="V17" s="127" t="str">
        <f>IF('Annex 3 - Changes (RE)'!B43="","",'Annex 3 - Changes (RE)'!B43)</f>
        <v/>
      </c>
    </row>
    <row r="18" spans="2:22" x14ac:dyDescent="0.4">
      <c r="B18" s="283" t="str">
        <f t="shared" si="4"/>
        <v/>
      </c>
      <c r="C18" s="283" t="str">
        <f t="shared" si="5"/>
        <v/>
      </c>
      <c r="D18" s="283" t="str">
        <f t="shared" si="5"/>
        <v/>
      </c>
      <c r="E18" s="283" t="str">
        <f t="shared" si="5"/>
        <v/>
      </c>
      <c r="F18" s="130" t="str">
        <f>'Annex 1 - Findings (RE)'!A19</f>
        <v>A7</v>
      </c>
      <c r="G18" s="127" t="str">
        <f>IF('Annex 1 - Findings (RE)'!B19="","",'Annex 1 - Findings (RE)'!B19)</f>
        <v/>
      </c>
      <c r="H18" s="131" t="str">
        <f>'Annex 1 - Findings (RE)'!C19</f>
        <v>-- select --</v>
      </c>
      <c r="I18" s="130" t="str">
        <f>'Annex 1 - Findings (RE)'!A63</f>
        <v>B7</v>
      </c>
      <c r="J18" s="127" t="str">
        <f>IF('Annex 1 - Findings (RE)'!B63="","",'Annex 1 - Findings (RE)'!B63)</f>
        <v/>
      </c>
      <c r="K18" s="131" t="str">
        <f>'Annex 1 - Findings (RE)'!C63</f>
        <v>-- select --</v>
      </c>
      <c r="L18" s="130" t="str">
        <f>'Annex 1 - Findings (RE)'!A106</f>
        <v>C7</v>
      </c>
      <c r="M18" s="127" t="str">
        <f>IF('Annex 1 - Findings (RE)'!B106="","",'Annex 1 - Findings (RE)'!B106)</f>
        <v/>
      </c>
      <c r="N18" s="131" t="str">
        <f>'Annex 1 - Findings (RE)'!C106</f>
        <v>-- select --</v>
      </c>
      <c r="O18" s="130" t="str">
        <f>'Annex 1 - Findings (RE)'!A149</f>
        <v>D7</v>
      </c>
      <c r="P18" s="127" t="str">
        <f>IF('Annex 1 - Findings (RE)'!B149="","",'Annex 1 - Findings (RE)'!B149)</f>
        <v/>
      </c>
      <c r="Q18" s="130" t="str">
        <f>'Annex 1 - Findings (RE)'!A192</f>
        <v>E7</v>
      </c>
      <c r="R18" s="132" t="str">
        <f>IF('Annex 1 - Findings (RE)'!B192="","",'Annex 1 - Findings (RE)'!B192)</f>
        <v/>
      </c>
      <c r="S18" s="133">
        <f>'Annex 3 - Changes (RE)'!A20</f>
        <v>7</v>
      </c>
      <c r="T18" s="127" t="str">
        <f>IF('Annex 3 - Changes (RE)'!B20="","",'Annex 3 - Changes (RE)'!B20)</f>
        <v/>
      </c>
      <c r="U18" s="133">
        <f>'Annex 3 - Changes (RE)'!A45</f>
        <v>7</v>
      </c>
      <c r="V18" s="127" t="str">
        <f>IF('Annex 3 - Changes (RE)'!B45="","",'Annex 3 - Changes (RE)'!B45)</f>
        <v/>
      </c>
    </row>
    <row r="19" spans="2:22" x14ac:dyDescent="0.4">
      <c r="B19" s="283" t="str">
        <f t="shared" si="4"/>
        <v/>
      </c>
      <c r="C19" s="283" t="str">
        <f t="shared" si="5"/>
        <v/>
      </c>
      <c r="D19" s="283" t="str">
        <f t="shared" si="5"/>
        <v/>
      </c>
      <c r="E19" s="283" t="str">
        <f t="shared" si="5"/>
        <v/>
      </c>
      <c r="F19" s="130" t="str">
        <f>'Annex 1 - Findings (RE)'!A21</f>
        <v>A8</v>
      </c>
      <c r="G19" s="127" t="str">
        <f>IF('Annex 1 - Findings (RE)'!B21="","",'Annex 1 - Findings (RE)'!B21)</f>
        <v/>
      </c>
      <c r="H19" s="131" t="str">
        <f>'Annex 1 - Findings (RE)'!C21</f>
        <v>-- select --</v>
      </c>
      <c r="I19" s="130" t="str">
        <f>'Annex 1 - Findings (RE)'!A65</f>
        <v>B8</v>
      </c>
      <c r="J19" s="127" t="str">
        <f>IF('Annex 1 - Findings (RE)'!B65="","",'Annex 1 - Findings (RE)'!B65)</f>
        <v/>
      </c>
      <c r="K19" s="131" t="str">
        <f>'Annex 1 - Findings (RE)'!C65</f>
        <v>-- select --</v>
      </c>
      <c r="L19" s="130" t="str">
        <f>'Annex 1 - Findings (RE)'!A108</f>
        <v>C8</v>
      </c>
      <c r="M19" s="127" t="str">
        <f>IF('Annex 1 - Findings (RE)'!B108="","",'Annex 1 - Findings (RE)'!B108)</f>
        <v/>
      </c>
      <c r="N19" s="131" t="str">
        <f>'Annex 1 - Findings (RE)'!C108</f>
        <v>-- select --</v>
      </c>
      <c r="O19" s="130" t="str">
        <f>'Annex 1 - Findings (RE)'!A151</f>
        <v>D8</v>
      </c>
      <c r="P19" s="127" t="str">
        <f>IF('Annex 1 - Findings (RE)'!B151="","",'Annex 1 - Findings (RE)'!B151)</f>
        <v/>
      </c>
      <c r="Q19" s="130" t="str">
        <f>'Annex 1 - Findings (RE)'!A194</f>
        <v>E8</v>
      </c>
      <c r="R19" s="132" t="str">
        <f>IF('Annex 1 - Findings (RE)'!B194="","",'Annex 1 - Findings (RE)'!B194)</f>
        <v/>
      </c>
      <c r="S19" s="130">
        <f>'Annex 3 - Changes (RE)'!A22</f>
        <v>8</v>
      </c>
      <c r="T19" s="127" t="str">
        <f>IF('Annex 3 - Changes (RE)'!B22="","",'Annex 3 - Changes (RE)'!B22)</f>
        <v/>
      </c>
      <c r="U19" s="133">
        <f>'Annex 3 - Changes (RE)'!A47</f>
        <v>8</v>
      </c>
      <c r="V19" s="127" t="str">
        <f>IF('Annex 3 - Changes (RE)'!B47="","",'Annex 3 - Changes (RE)'!B47)</f>
        <v/>
      </c>
    </row>
    <row r="20" spans="2:22" x14ac:dyDescent="0.4">
      <c r="B20" s="283" t="str">
        <f t="shared" si="4"/>
        <v/>
      </c>
      <c r="C20" s="283" t="str">
        <f t="shared" si="5"/>
        <v/>
      </c>
      <c r="D20" s="283" t="str">
        <f t="shared" si="5"/>
        <v/>
      </c>
      <c r="E20" s="283" t="str">
        <f t="shared" si="5"/>
        <v/>
      </c>
      <c r="F20" s="130" t="str">
        <f>'Annex 1 - Findings (RE)'!A23</f>
        <v>A9</v>
      </c>
      <c r="G20" s="127" t="str">
        <f>IF('Annex 1 - Findings (RE)'!B23="","",'Annex 1 - Findings (RE)'!B23)</f>
        <v/>
      </c>
      <c r="H20" s="131" t="str">
        <f>'Annex 1 - Findings (RE)'!C23</f>
        <v>-- select --</v>
      </c>
      <c r="I20" s="130" t="str">
        <f>'Annex 1 - Findings (RE)'!A67</f>
        <v>B9</v>
      </c>
      <c r="J20" s="127" t="str">
        <f>IF('Annex 1 - Findings (RE)'!B67="","",'Annex 1 - Findings (RE)'!B67)</f>
        <v/>
      </c>
      <c r="K20" s="131" t="str">
        <f>'Annex 1 - Findings (RE)'!C67</f>
        <v>-- select --</v>
      </c>
      <c r="L20" s="130" t="str">
        <f>'Annex 1 - Findings (RE)'!A110</f>
        <v>C9</v>
      </c>
      <c r="M20" s="127" t="str">
        <f>IF('Annex 1 - Findings (RE)'!B110="","",'Annex 1 - Findings (RE)'!B110)</f>
        <v/>
      </c>
      <c r="N20" s="131" t="str">
        <f>'Annex 1 - Findings (RE)'!C110</f>
        <v>-- select --</v>
      </c>
      <c r="O20" s="130" t="str">
        <f>'Annex 1 - Findings (RE)'!A153</f>
        <v>D9</v>
      </c>
      <c r="P20" s="127" t="str">
        <f>IF('Annex 1 - Findings (RE)'!B153="","",'Annex 1 - Findings (RE)'!B153)</f>
        <v/>
      </c>
      <c r="Q20" s="130" t="str">
        <f>'Annex 1 - Findings (RE)'!A196</f>
        <v>E9</v>
      </c>
      <c r="R20" s="132" t="str">
        <f>IF('Annex 1 - Findings (RE)'!B196="","",'Annex 1 - Findings (RE)'!B196)</f>
        <v/>
      </c>
      <c r="S20" s="130">
        <f>'Annex 3 - Changes (RE)'!A24</f>
        <v>9</v>
      </c>
      <c r="T20" s="127" t="str">
        <f>IF('Annex 3 - Changes (RE)'!B24="","",'Annex 3 - Changes (RE)'!B24)</f>
        <v/>
      </c>
      <c r="U20" s="133">
        <f>'Annex 3 - Changes (RE)'!A49</f>
        <v>9</v>
      </c>
      <c r="V20" s="127" t="str">
        <f>IF('Annex 3 - Changes (RE)'!B49="","",'Annex 3 - Changes (RE)'!B49)</f>
        <v/>
      </c>
    </row>
    <row r="21" spans="2:22" x14ac:dyDescent="0.4">
      <c r="B21" s="283" t="str">
        <f t="shared" si="4"/>
        <v/>
      </c>
      <c r="C21" s="283" t="str">
        <f t="shared" si="5"/>
        <v/>
      </c>
      <c r="D21" s="283" t="str">
        <f t="shared" si="5"/>
        <v/>
      </c>
      <c r="E21" s="283" t="str">
        <f t="shared" si="5"/>
        <v/>
      </c>
      <c r="F21" s="130" t="str">
        <f>'Annex 1 - Findings (RE)'!A25</f>
        <v>A10</v>
      </c>
      <c r="G21" s="127" t="str">
        <f>IF('Annex 1 - Findings (RE)'!B25="","",'Annex 1 - Findings (RE)'!B25)</f>
        <v/>
      </c>
      <c r="H21" s="131" t="str">
        <f>'Annex 1 - Findings (RE)'!C25</f>
        <v>-- select --</v>
      </c>
      <c r="I21" s="130" t="str">
        <f>'Annex 1 - Findings (RE)'!A69</f>
        <v>B10</v>
      </c>
      <c r="J21" s="127" t="str">
        <f>IF('Annex 1 - Findings (RE)'!B69="","",'Annex 1 - Findings (RE)'!B69)</f>
        <v/>
      </c>
      <c r="K21" s="131" t="str">
        <f>'Annex 1 - Findings (RE)'!C69</f>
        <v>-- select --</v>
      </c>
      <c r="L21" s="130" t="str">
        <f>'Annex 1 - Findings (RE)'!A112</f>
        <v>C10</v>
      </c>
      <c r="M21" s="127" t="str">
        <f>IF('Annex 1 - Findings (RE)'!B112="","",'Annex 1 - Findings (RE)'!B112)</f>
        <v/>
      </c>
      <c r="N21" s="131" t="str">
        <f>'Annex 1 - Findings (RE)'!C112</f>
        <v>-- select --</v>
      </c>
      <c r="O21" s="130" t="str">
        <f>'Annex 1 - Findings (RE)'!A155</f>
        <v>D10</v>
      </c>
      <c r="P21" s="127" t="str">
        <f>IF('Annex 1 - Findings (RE)'!B155="","",'Annex 1 - Findings (RE)'!B155)</f>
        <v/>
      </c>
      <c r="Q21" s="130" t="str">
        <f>'Annex 1 - Findings (RE)'!A198</f>
        <v>E10</v>
      </c>
      <c r="R21" s="132" t="str">
        <f>IF('Annex 1 - Findings (RE)'!B198="","",'Annex 1 - Findings (RE)'!B198)</f>
        <v/>
      </c>
      <c r="S21" s="130">
        <f>'Annex 3 - Changes (RE)'!A26</f>
        <v>10</v>
      </c>
      <c r="T21" s="127" t="str">
        <f>IF('Annex 3 - Changes (RE)'!B26="","",'Annex 3 - Changes (RE)'!B26)</f>
        <v/>
      </c>
      <c r="U21" s="130">
        <f>'Annex 3 - Changes (RE)'!A51</f>
        <v>10</v>
      </c>
      <c r="V21" s="127" t="str">
        <f>IF('Annex 3 - Changes (RE)'!B51="","",'Annex 3 - Changes (RE)'!B51)</f>
        <v/>
      </c>
    </row>
    <row r="22" spans="2:22" x14ac:dyDescent="0.4">
      <c r="B22" s="283" t="str">
        <f t="shared" si="4"/>
        <v/>
      </c>
      <c r="C22" s="283" t="str">
        <f t="shared" si="5"/>
        <v/>
      </c>
      <c r="D22" s="283" t="str">
        <f t="shared" si="5"/>
        <v/>
      </c>
      <c r="E22" s="283" t="str">
        <f t="shared" si="5"/>
        <v/>
      </c>
      <c r="F22" s="130" t="str">
        <f>'Annex 1 - Findings (RE)'!A27</f>
        <v>A11</v>
      </c>
      <c r="G22" s="127" t="str">
        <f>IF('Annex 1 - Findings (RE)'!B27="","",'Annex 1 - Findings (RE)'!B27)</f>
        <v/>
      </c>
      <c r="H22" s="131" t="str">
        <f>'Annex 1 - Findings (RE)'!C27</f>
        <v>-- select --</v>
      </c>
      <c r="I22" s="130" t="str">
        <f>'Annex 1 - Findings (RE)'!A71</f>
        <v>B11</v>
      </c>
      <c r="J22" s="127" t="str">
        <f>IF('Annex 1 - Findings (RE)'!B71="","",'Annex 1 - Findings (RE)'!B71)</f>
        <v/>
      </c>
      <c r="K22" s="131" t="str">
        <f>'Annex 1 - Findings (RE)'!C71</f>
        <v>-- select --</v>
      </c>
      <c r="L22" s="130" t="str">
        <f>'Annex 1 - Findings (RE)'!A114</f>
        <v>C11</v>
      </c>
      <c r="M22" s="127" t="str">
        <f>IF('Annex 1 - Findings (RE)'!B114="","",'Annex 1 - Findings (RE)'!B114)</f>
        <v/>
      </c>
      <c r="N22" s="131" t="str">
        <f>'Annex 1 - Findings (RE)'!C114</f>
        <v>-- select --</v>
      </c>
      <c r="O22" s="130" t="str">
        <f>'Annex 1 - Findings (RE)'!A157</f>
        <v>D11</v>
      </c>
      <c r="P22" s="127" t="str">
        <f>IF('Annex 1 - Findings (RE)'!B157="","",'Annex 1 - Findings (RE)'!B157)</f>
        <v/>
      </c>
      <c r="Q22" s="130" t="str">
        <f>'Annex 1 - Findings (RE)'!A200</f>
        <v>E11</v>
      </c>
      <c r="R22" s="132" t="str">
        <f>IF('Annex 1 - Findings (RE)'!B200="","",'Annex 1 - Findings (RE)'!B200)</f>
        <v/>
      </c>
      <c r="S22" s="130">
        <f>'Annex 3 - Changes (RE)'!A28</f>
        <v>11</v>
      </c>
      <c r="T22" s="127" t="str">
        <f>IF('Annex 3 - Changes (RE)'!B28="","",'Annex 3 - Changes (RE)'!B28)</f>
        <v/>
      </c>
      <c r="U22" s="130">
        <f>'Annex 3 - Changes (RE)'!A53</f>
        <v>11</v>
      </c>
      <c r="V22" s="127" t="str">
        <f>IF('Annex 3 - Changes (RE)'!B53="","",'Annex 3 - Changes (RE)'!B53)</f>
        <v/>
      </c>
    </row>
    <row r="23" spans="2:22" x14ac:dyDescent="0.4">
      <c r="B23" s="283" t="str">
        <f t="shared" si="4"/>
        <v/>
      </c>
      <c r="C23" s="283" t="str">
        <f t="shared" ref="C23:C31" si="6">C22</f>
        <v/>
      </c>
      <c r="D23" s="283" t="str">
        <f t="shared" ref="D23:D31" si="7">D22</f>
        <v/>
      </c>
      <c r="E23" s="283" t="str">
        <f t="shared" ref="E23:E31" si="8">E22</f>
        <v/>
      </c>
      <c r="F23" s="130" t="str">
        <f>'Annex 1 - Findings (RE)'!A28</f>
        <v>A12</v>
      </c>
      <c r="G23" s="127" t="str">
        <f>IF('Annex 1 - Findings (RE)'!B28="","",'Annex 1 - Findings (RE)'!B28)</f>
        <v/>
      </c>
      <c r="H23" s="131" t="str">
        <f>'Annex 1 - Findings (RE)'!C28</f>
        <v>-- select --</v>
      </c>
      <c r="I23" s="130" t="str">
        <f>'Annex 1 - Findings (RE)'!A72</f>
        <v>B12</v>
      </c>
      <c r="J23" s="127" t="str">
        <f>IF('Annex 1 - Findings (RE)'!B72="","",'Annex 1 - Findings (RE)'!B72)</f>
        <v/>
      </c>
      <c r="K23" s="131" t="str">
        <f>'Annex 1 - Findings (RE)'!C72</f>
        <v>-- select --</v>
      </c>
      <c r="L23" s="130" t="str">
        <f>'Annex 1 - Findings (RE)'!A115</f>
        <v>C12</v>
      </c>
      <c r="M23" s="127" t="str">
        <f>IF('Annex 1 - Findings (RE)'!B115="","",'Annex 1 - Findings (RE)'!B115)</f>
        <v/>
      </c>
      <c r="N23" s="131" t="str">
        <f>'Annex 1 - Findings (RE)'!C115</f>
        <v>-- select --</v>
      </c>
      <c r="O23" s="130" t="str">
        <f>'Annex 1 - Findings (RE)'!A158</f>
        <v>D12</v>
      </c>
      <c r="P23" s="127" t="str">
        <f>IF('Annex 1 - Findings (RE)'!B158="","",'Annex 1 - Findings (RE)'!B158)</f>
        <v/>
      </c>
      <c r="Q23" s="130" t="str">
        <f>'Annex 1 - Findings (RE)'!A201</f>
        <v>E12</v>
      </c>
      <c r="R23" s="132" t="str">
        <f>IF('Annex 1 - Findings (RE)'!B201="","",'Annex 1 - Findings (RE)'!B201)</f>
        <v/>
      </c>
      <c r="S23" s="130"/>
      <c r="T23" s="127"/>
      <c r="U23" s="130"/>
      <c r="V23" s="127" t="str">
        <f>IF('Annex 3 - Changes (RE)'!B54="","",'Annex 3 - Changes (RE)'!B54)</f>
        <v/>
      </c>
    </row>
    <row r="24" spans="2:22" x14ac:dyDescent="0.4">
      <c r="B24" s="283" t="str">
        <f t="shared" si="4"/>
        <v/>
      </c>
      <c r="C24" s="283" t="str">
        <f t="shared" si="6"/>
        <v/>
      </c>
      <c r="D24" s="283" t="str">
        <f t="shared" si="7"/>
        <v/>
      </c>
      <c r="E24" s="283" t="str">
        <f t="shared" si="8"/>
        <v/>
      </c>
      <c r="F24" s="130" t="str">
        <f>'Annex 1 - Findings (RE)'!A29</f>
        <v>A13</v>
      </c>
      <c r="G24" s="127" t="str">
        <f>IF('Annex 1 - Findings (RE)'!B29="","",'Annex 1 - Findings (RE)'!B29)</f>
        <v/>
      </c>
      <c r="H24" s="131" t="str">
        <f>'Annex 1 - Findings (RE)'!C29</f>
        <v>-- select --</v>
      </c>
      <c r="I24" s="130" t="str">
        <f>'Annex 1 - Findings (RE)'!A73</f>
        <v>B13</v>
      </c>
      <c r="J24" s="127" t="str">
        <f>IF('Annex 1 - Findings (RE)'!B73="","",'Annex 1 - Findings (RE)'!B73)</f>
        <v/>
      </c>
      <c r="K24" s="131" t="str">
        <f>'Annex 1 - Findings (RE)'!C73</f>
        <v>-- select --</v>
      </c>
      <c r="L24" s="130" t="str">
        <f>'Annex 1 - Findings (RE)'!A116</f>
        <v>C13</v>
      </c>
      <c r="M24" s="127" t="str">
        <f>IF('Annex 1 - Findings (RE)'!B116="","",'Annex 1 - Findings (RE)'!B116)</f>
        <v/>
      </c>
      <c r="N24" s="131" t="str">
        <f>'Annex 1 - Findings (RE)'!C116</f>
        <v>-- select --</v>
      </c>
      <c r="O24" s="130" t="str">
        <f>'Annex 1 - Findings (RE)'!A159</f>
        <v>D13</v>
      </c>
      <c r="P24" s="127" t="str">
        <f>IF('Annex 1 - Findings (RE)'!B159="","",'Annex 1 - Findings (RE)'!B159)</f>
        <v/>
      </c>
      <c r="Q24" s="130" t="str">
        <f>'Annex 1 - Findings (RE)'!A202</f>
        <v>E13</v>
      </c>
      <c r="R24" s="132" t="str">
        <f>IF('Annex 1 - Findings (RE)'!B202="","",'Annex 1 - Findings (RE)'!B202)</f>
        <v/>
      </c>
      <c r="S24" s="130"/>
      <c r="T24" s="127"/>
      <c r="U24" s="130"/>
      <c r="V24" s="127" t="str">
        <f>IF('Annex 3 - Changes (RE)'!B55="","",'Annex 3 - Changes (RE)'!B55)</f>
        <v/>
      </c>
    </row>
    <row r="25" spans="2:22" x14ac:dyDescent="0.4">
      <c r="B25" s="283" t="str">
        <f t="shared" si="4"/>
        <v/>
      </c>
      <c r="C25" s="283" t="str">
        <f t="shared" si="6"/>
        <v/>
      </c>
      <c r="D25" s="283" t="str">
        <f t="shared" si="7"/>
        <v/>
      </c>
      <c r="E25" s="283" t="str">
        <f t="shared" si="8"/>
        <v/>
      </c>
      <c r="F25" s="130" t="str">
        <f>'Annex 1 - Findings (RE)'!A30</f>
        <v>A14</v>
      </c>
      <c r="G25" s="127" t="str">
        <f>IF('Annex 1 - Findings (RE)'!B30="","",'Annex 1 - Findings (RE)'!B30)</f>
        <v/>
      </c>
      <c r="H25" s="131" t="str">
        <f>'Annex 1 - Findings (RE)'!C30</f>
        <v>-- select --</v>
      </c>
      <c r="I25" s="130" t="str">
        <f>'Annex 1 - Findings (RE)'!A74</f>
        <v>B14</v>
      </c>
      <c r="J25" s="127" t="str">
        <f>IF('Annex 1 - Findings (RE)'!B74="","",'Annex 1 - Findings (RE)'!B74)</f>
        <v/>
      </c>
      <c r="K25" s="131" t="str">
        <f>'Annex 1 - Findings (RE)'!C74</f>
        <v>-- select --</v>
      </c>
      <c r="L25" s="130" t="str">
        <f>'Annex 1 - Findings (RE)'!A117</f>
        <v>C14</v>
      </c>
      <c r="M25" s="127" t="str">
        <f>IF('Annex 1 - Findings (RE)'!B117="","",'Annex 1 - Findings (RE)'!B117)</f>
        <v/>
      </c>
      <c r="N25" s="131" t="str">
        <f>'Annex 1 - Findings (RE)'!C117</f>
        <v>-- select --</v>
      </c>
      <c r="O25" s="130" t="str">
        <f>'Annex 1 - Findings (RE)'!A160</f>
        <v>D14</v>
      </c>
      <c r="P25" s="127" t="str">
        <f>IF('Annex 1 - Findings (RE)'!B160="","",'Annex 1 - Findings (RE)'!B160)</f>
        <v/>
      </c>
      <c r="Q25" s="130" t="str">
        <f>'Annex 1 - Findings (RE)'!A203</f>
        <v>E14</v>
      </c>
      <c r="R25" s="132" t="str">
        <f>IF('Annex 1 - Findings (RE)'!B203="","",'Annex 1 - Findings (RE)'!B203)</f>
        <v/>
      </c>
      <c r="S25" s="130"/>
      <c r="T25" s="127"/>
      <c r="U25" s="130"/>
      <c r="V25" s="127" t="str">
        <f>IF('Annex 3 - Changes (RE)'!B56="","",'Annex 3 - Changes (RE)'!B56)</f>
        <v/>
      </c>
    </row>
    <row r="26" spans="2:22" x14ac:dyDescent="0.4">
      <c r="B26" s="283" t="str">
        <f t="shared" si="4"/>
        <v/>
      </c>
      <c r="C26" s="283" t="str">
        <f t="shared" si="6"/>
        <v/>
      </c>
      <c r="D26" s="283" t="str">
        <f t="shared" si="7"/>
        <v/>
      </c>
      <c r="E26" s="283" t="str">
        <f t="shared" si="8"/>
        <v/>
      </c>
      <c r="F26" s="130" t="str">
        <f>'Annex 1 - Findings (RE)'!A31</f>
        <v>A15</v>
      </c>
      <c r="G26" s="127" t="str">
        <f>IF('Annex 1 - Findings (RE)'!B31="","",'Annex 1 - Findings (RE)'!B31)</f>
        <v/>
      </c>
      <c r="H26" s="131" t="str">
        <f>'Annex 1 - Findings (RE)'!C31</f>
        <v>-- select --</v>
      </c>
      <c r="I26" s="130" t="str">
        <f>'Annex 1 - Findings (RE)'!A75</f>
        <v>B15</v>
      </c>
      <c r="J26" s="127" t="str">
        <f>IF('Annex 1 - Findings (RE)'!B75="","",'Annex 1 - Findings (RE)'!B75)</f>
        <v/>
      </c>
      <c r="K26" s="131" t="str">
        <f>'Annex 1 - Findings (RE)'!C75</f>
        <v>-- select --</v>
      </c>
      <c r="L26" s="130" t="str">
        <f>'Annex 1 - Findings (RE)'!A118</f>
        <v>C15</v>
      </c>
      <c r="M26" s="127" t="str">
        <f>IF('Annex 1 - Findings (RE)'!B118="","",'Annex 1 - Findings (RE)'!B118)</f>
        <v/>
      </c>
      <c r="N26" s="131" t="str">
        <f>'Annex 1 - Findings (RE)'!C118</f>
        <v>-- select --</v>
      </c>
      <c r="O26" s="130" t="str">
        <f>'Annex 1 - Findings (RE)'!A161</f>
        <v>D15</v>
      </c>
      <c r="P26" s="127" t="str">
        <f>IF('Annex 1 - Findings (RE)'!B161="","",'Annex 1 - Findings (RE)'!B161)</f>
        <v/>
      </c>
      <c r="Q26" s="130" t="str">
        <f>'Annex 1 - Findings (RE)'!A204</f>
        <v>E15</v>
      </c>
      <c r="R26" s="132" t="str">
        <f>IF('Annex 1 - Findings (RE)'!B204="","",'Annex 1 - Findings (RE)'!B204)</f>
        <v/>
      </c>
      <c r="S26" s="130"/>
      <c r="T26" s="127"/>
      <c r="U26" s="130"/>
      <c r="V26" s="127" t="str">
        <f>IF('Annex 3 - Changes (RE)'!B57="","",'Annex 3 - Changes (RE)'!B57)</f>
        <v/>
      </c>
    </row>
    <row r="27" spans="2:22" x14ac:dyDescent="0.4">
      <c r="B27" s="283" t="str">
        <f t="shared" si="4"/>
        <v/>
      </c>
      <c r="C27" s="283" t="str">
        <f t="shared" si="6"/>
        <v/>
      </c>
      <c r="D27" s="283" t="str">
        <f t="shared" si="7"/>
        <v/>
      </c>
      <c r="E27" s="283" t="str">
        <f t="shared" si="8"/>
        <v/>
      </c>
      <c r="F27" s="130" t="str">
        <f>'Annex 1 - Findings (RE)'!A32</f>
        <v>A16</v>
      </c>
      <c r="G27" s="127" t="str">
        <f>IF('Annex 1 - Findings (RE)'!B32="","",'Annex 1 - Findings (RE)'!B32)</f>
        <v/>
      </c>
      <c r="H27" s="131" t="str">
        <f>'Annex 1 - Findings (RE)'!C32</f>
        <v>-- select --</v>
      </c>
      <c r="I27" s="130" t="str">
        <f>'Annex 1 - Findings (RE)'!A76</f>
        <v>B16</v>
      </c>
      <c r="J27" s="127" t="str">
        <f>IF('Annex 1 - Findings (RE)'!B76="","",'Annex 1 - Findings (RE)'!B76)</f>
        <v/>
      </c>
      <c r="K27" s="131" t="str">
        <f>'Annex 1 - Findings (RE)'!C76</f>
        <v>-- select --</v>
      </c>
      <c r="L27" s="130" t="str">
        <f>'Annex 1 - Findings (RE)'!A119</f>
        <v>C16</v>
      </c>
      <c r="M27" s="127" t="str">
        <f>IF('Annex 1 - Findings (RE)'!B119="","",'Annex 1 - Findings (RE)'!B119)</f>
        <v/>
      </c>
      <c r="N27" s="131" t="str">
        <f>'Annex 1 - Findings (RE)'!C119</f>
        <v>-- select --</v>
      </c>
      <c r="O27" s="130" t="str">
        <f>'Annex 1 - Findings (RE)'!A162</f>
        <v>D16</v>
      </c>
      <c r="P27" s="127" t="str">
        <f>IF('Annex 1 - Findings (RE)'!B162="","",'Annex 1 - Findings (RE)'!B162)</f>
        <v/>
      </c>
      <c r="Q27" s="130" t="str">
        <f>'Annex 1 - Findings (RE)'!A205</f>
        <v>E16</v>
      </c>
      <c r="R27" s="132" t="str">
        <f>IF('Annex 1 - Findings (RE)'!B205="","",'Annex 1 - Findings (RE)'!B205)</f>
        <v/>
      </c>
      <c r="S27" s="130"/>
      <c r="T27" s="127"/>
      <c r="U27" s="130"/>
      <c r="V27" s="127" t="str">
        <f>IF('Annex 3 - Changes (RE)'!B58="","",'Annex 3 - Changes (RE)'!B58)</f>
        <v/>
      </c>
    </row>
    <row r="28" spans="2:22" x14ac:dyDescent="0.4">
      <c r="B28" s="283" t="str">
        <f t="shared" si="4"/>
        <v/>
      </c>
      <c r="C28" s="283" t="str">
        <f t="shared" si="6"/>
        <v/>
      </c>
      <c r="D28" s="283" t="str">
        <f t="shared" si="7"/>
        <v/>
      </c>
      <c r="E28" s="283" t="str">
        <f t="shared" si="8"/>
        <v/>
      </c>
      <c r="F28" s="130" t="str">
        <f>'Annex 1 - Findings (RE)'!A33</f>
        <v>A17</v>
      </c>
      <c r="G28" s="127" t="str">
        <f>IF('Annex 1 - Findings (RE)'!B33="","",'Annex 1 - Findings (RE)'!B33)</f>
        <v/>
      </c>
      <c r="H28" s="131" t="str">
        <f>'Annex 1 - Findings (RE)'!C33</f>
        <v>-- select --</v>
      </c>
      <c r="I28" s="130" t="str">
        <f>'Annex 1 - Findings (RE)'!A77</f>
        <v>B17</v>
      </c>
      <c r="J28" s="127" t="str">
        <f>IF('Annex 1 - Findings (RE)'!B77="","",'Annex 1 - Findings (RE)'!B77)</f>
        <v/>
      </c>
      <c r="K28" s="131" t="str">
        <f>'Annex 1 - Findings (RE)'!C77</f>
        <v>-- select --</v>
      </c>
      <c r="L28" s="130" t="str">
        <f>'Annex 1 - Findings (RE)'!A120</f>
        <v>C17</v>
      </c>
      <c r="M28" s="127" t="str">
        <f>IF('Annex 1 - Findings (RE)'!B120="","",'Annex 1 - Findings (RE)'!B120)</f>
        <v/>
      </c>
      <c r="N28" s="131" t="str">
        <f>'Annex 1 - Findings (RE)'!C120</f>
        <v>-- select --</v>
      </c>
      <c r="O28" s="130" t="str">
        <f>'Annex 1 - Findings (RE)'!A163</f>
        <v>D17</v>
      </c>
      <c r="P28" s="127" t="str">
        <f>IF('Annex 1 - Findings (RE)'!B163="","",'Annex 1 - Findings (RE)'!B163)</f>
        <v/>
      </c>
      <c r="Q28" s="130" t="str">
        <f>'Annex 1 - Findings (RE)'!A206</f>
        <v>E17</v>
      </c>
      <c r="R28" s="132" t="str">
        <f>IF('Annex 1 - Findings (RE)'!B206="","",'Annex 1 - Findings (RE)'!B206)</f>
        <v/>
      </c>
      <c r="S28" s="130"/>
      <c r="T28" s="127"/>
      <c r="U28" s="130"/>
      <c r="V28" s="127" t="str">
        <f>IF('Annex 3 - Changes (RE)'!B59="","",'Annex 3 - Changes (RE)'!B59)</f>
        <v/>
      </c>
    </row>
    <row r="29" spans="2:22" x14ac:dyDescent="0.4">
      <c r="B29" s="283" t="str">
        <f t="shared" si="4"/>
        <v/>
      </c>
      <c r="C29" s="283" t="str">
        <f t="shared" si="6"/>
        <v/>
      </c>
      <c r="D29" s="283" t="str">
        <f t="shared" si="7"/>
        <v/>
      </c>
      <c r="E29" s="283" t="str">
        <f t="shared" si="8"/>
        <v/>
      </c>
      <c r="F29" s="130" t="str">
        <f>'Annex 1 - Findings (RE)'!A34</f>
        <v>A18</v>
      </c>
      <c r="G29" s="127" t="str">
        <f>IF('Annex 1 - Findings (RE)'!B34="","",'Annex 1 - Findings (RE)'!B34)</f>
        <v/>
      </c>
      <c r="H29" s="131" t="str">
        <f>'Annex 1 - Findings (RE)'!C34</f>
        <v>-- select --</v>
      </c>
      <c r="I29" s="130" t="str">
        <f>'Annex 1 - Findings (RE)'!A78</f>
        <v>B18</v>
      </c>
      <c r="J29" s="127" t="str">
        <f>IF('Annex 1 - Findings (RE)'!B78="","",'Annex 1 - Findings (RE)'!B78)</f>
        <v/>
      </c>
      <c r="K29" s="131" t="str">
        <f>'Annex 1 - Findings (RE)'!C78</f>
        <v>-- select --</v>
      </c>
      <c r="L29" s="130" t="str">
        <f>'Annex 1 - Findings (RE)'!A121</f>
        <v>C18</v>
      </c>
      <c r="M29" s="127" t="str">
        <f>IF('Annex 1 - Findings (RE)'!B121="","",'Annex 1 - Findings (RE)'!B121)</f>
        <v/>
      </c>
      <c r="N29" s="131" t="str">
        <f>'Annex 1 - Findings (RE)'!C121</f>
        <v>-- select --</v>
      </c>
      <c r="O29" s="130" t="str">
        <f>'Annex 1 - Findings (RE)'!A164</f>
        <v>D18</v>
      </c>
      <c r="P29" s="127" t="str">
        <f>IF('Annex 1 - Findings (RE)'!B164="","",'Annex 1 - Findings (RE)'!B164)</f>
        <v/>
      </c>
      <c r="Q29" s="130" t="str">
        <f>'Annex 1 - Findings (RE)'!A207</f>
        <v>E18</v>
      </c>
      <c r="R29" s="132" t="str">
        <f>IF('Annex 1 - Findings (RE)'!B207="","",'Annex 1 - Findings (RE)'!B207)</f>
        <v/>
      </c>
      <c r="S29" s="130"/>
      <c r="T29" s="127"/>
      <c r="U29" s="130"/>
      <c r="V29" s="127" t="str">
        <f>IF('Annex 3 - Changes (RE)'!B60="","",'Annex 3 - Changes (RE)'!B60)</f>
        <v/>
      </c>
    </row>
    <row r="30" spans="2:22" x14ac:dyDescent="0.4">
      <c r="B30" s="283" t="str">
        <f t="shared" si="4"/>
        <v/>
      </c>
      <c r="C30" s="283" t="str">
        <f t="shared" si="6"/>
        <v/>
      </c>
      <c r="D30" s="283" t="str">
        <f t="shared" si="7"/>
        <v/>
      </c>
      <c r="E30" s="283" t="str">
        <f t="shared" si="8"/>
        <v/>
      </c>
      <c r="F30" s="130" t="str">
        <f>'Annex 1 - Findings (RE)'!A35</f>
        <v>A19</v>
      </c>
      <c r="G30" s="127" t="str">
        <f>IF('Annex 1 - Findings (RE)'!B35="","",'Annex 1 - Findings (RE)'!B35)</f>
        <v/>
      </c>
      <c r="H30" s="131" t="str">
        <f>'Annex 1 - Findings (RE)'!C35</f>
        <v>-- select --</v>
      </c>
      <c r="I30" s="130" t="str">
        <f>'Annex 1 - Findings (RE)'!A79</f>
        <v>B19</v>
      </c>
      <c r="J30" s="127" t="str">
        <f>IF('Annex 1 - Findings (RE)'!B79="","",'Annex 1 - Findings (RE)'!B79)</f>
        <v/>
      </c>
      <c r="K30" s="131" t="str">
        <f>'Annex 1 - Findings (RE)'!C79</f>
        <v>-- select --</v>
      </c>
      <c r="L30" s="130" t="str">
        <f>'Annex 1 - Findings (RE)'!A122</f>
        <v>C19</v>
      </c>
      <c r="M30" s="127" t="str">
        <f>IF('Annex 1 - Findings (RE)'!B122="","",'Annex 1 - Findings (RE)'!B122)</f>
        <v/>
      </c>
      <c r="N30" s="131" t="str">
        <f>'Annex 1 - Findings (RE)'!C122</f>
        <v>-- select --</v>
      </c>
      <c r="O30" s="130" t="str">
        <f>'Annex 1 - Findings (RE)'!A165</f>
        <v>D19</v>
      </c>
      <c r="P30" s="127" t="str">
        <f>IF('Annex 1 - Findings (RE)'!B165="","",'Annex 1 - Findings (RE)'!B165)</f>
        <v/>
      </c>
      <c r="Q30" s="130" t="str">
        <f>'Annex 1 - Findings (RE)'!A208</f>
        <v>E19</v>
      </c>
      <c r="R30" s="132" t="str">
        <f>IF('Annex 1 - Findings (RE)'!B208="","",'Annex 1 - Findings (RE)'!B208)</f>
        <v/>
      </c>
      <c r="S30" s="130"/>
      <c r="T30" s="127"/>
      <c r="U30" s="130"/>
      <c r="V30" s="127" t="str">
        <f>IF('Annex 3 - Changes (RE)'!B61="","",'Annex 3 - Changes (RE)'!B61)</f>
        <v/>
      </c>
    </row>
    <row r="31" spans="2:22" x14ac:dyDescent="0.4">
      <c r="B31" s="283" t="str">
        <f t="shared" ref="B31:E40" si="9">B30</f>
        <v/>
      </c>
      <c r="C31" s="283" t="str">
        <f t="shared" si="6"/>
        <v/>
      </c>
      <c r="D31" s="283" t="str">
        <f t="shared" si="7"/>
        <v/>
      </c>
      <c r="E31" s="283" t="str">
        <f t="shared" si="8"/>
        <v/>
      </c>
      <c r="F31" s="130" t="str">
        <f>'Annex 1 - Findings (RE)'!A36</f>
        <v>A20</v>
      </c>
      <c r="G31" s="127" t="str">
        <f>IF('Annex 1 - Findings (RE)'!B36="","",'Annex 1 - Findings (RE)'!B36)</f>
        <v/>
      </c>
      <c r="H31" s="131" t="str">
        <f>'Annex 1 - Findings (RE)'!C36</f>
        <v>-- select --</v>
      </c>
      <c r="I31" s="130" t="str">
        <f>'Annex 1 - Findings (RE)'!A80</f>
        <v>B20</v>
      </c>
      <c r="J31" s="127" t="str">
        <f>IF('Annex 1 - Findings (RE)'!B80="","",'Annex 1 - Findings (RE)'!B80)</f>
        <v/>
      </c>
      <c r="K31" s="131" t="str">
        <f>'Annex 1 - Findings (RE)'!C80</f>
        <v>-- select --</v>
      </c>
      <c r="L31" s="130" t="str">
        <f>'Annex 1 - Findings (RE)'!A123</f>
        <v>C20</v>
      </c>
      <c r="M31" s="127" t="str">
        <f>IF('Annex 1 - Findings (RE)'!B123="","",'Annex 1 - Findings (RE)'!B123)</f>
        <v/>
      </c>
      <c r="N31" s="131" t="str">
        <f>'Annex 1 - Findings (RE)'!C123</f>
        <v>-- select --</v>
      </c>
      <c r="O31" s="130" t="str">
        <f>'Annex 1 - Findings (RE)'!A166</f>
        <v>D20</v>
      </c>
      <c r="P31" s="127" t="str">
        <f>IF('Annex 1 - Findings (RE)'!B166="","",'Annex 1 - Findings (RE)'!B166)</f>
        <v/>
      </c>
      <c r="Q31" s="130" t="str">
        <f>'Annex 1 - Findings (RE)'!A209</f>
        <v>E20</v>
      </c>
      <c r="R31" s="132" t="str">
        <f>IF('Annex 1 - Findings (RE)'!B209="","",'Annex 1 - Findings (RE)'!B209)</f>
        <v/>
      </c>
      <c r="S31" s="130"/>
      <c r="T31" s="127"/>
      <c r="U31" s="130"/>
      <c r="V31" s="127" t="str">
        <f>IF('Annex 3 - Changes (RE)'!B62="","",'Annex 3 - Changes (RE)'!B62)</f>
        <v/>
      </c>
    </row>
    <row r="32" spans="2:22" x14ac:dyDescent="0.4">
      <c r="B32" s="283" t="str">
        <f t="shared" si="9"/>
        <v/>
      </c>
      <c r="C32" s="283" t="str">
        <f t="shared" si="9"/>
        <v/>
      </c>
      <c r="D32" s="283" t="str">
        <f t="shared" si="9"/>
        <v/>
      </c>
      <c r="E32" s="283" t="str">
        <f t="shared" si="9"/>
        <v/>
      </c>
      <c r="F32" s="130" t="str">
        <f>'Annex 1 - Findings (RE)'!A38</f>
        <v>A21</v>
      </c>
      <c r="G32" s="127" t="str">
        <f>IF('Annex 1 - Findings (RE)'!B38="","",'Annex 1 - Findings (RE)'!B38)</f>
        <v/>
      </c>
      <c r="H32" s="131" t="str">
        <f>'Annex 1 - Findings (RE)'!C38</f>
        <v>-- select --</v>
      </c>
      <c r="I32" s="130" t="str">
        <f>'Annex 1 - Findings (RE)'!A82</f>
        <v>B21</v>
      </c>
      <c r="J32" s="127" t="str">
        <f>IF('Annex 1 - Findings (RE)'!B82="","",'Annex 1 - Findings (RE)'!B82)</f>
        <v/>
      </c>
      <c r="K32" s="131" t="str">
        <f>'Annex 1 - Findings (RE)'!C82</f>
        <v>-- select --</v>
      </c>
      <c r="L32" s="130" t="str">
        <f>'Annex 1 - Findings (RE)'!A125</f>
        <v>C21</v>
      </c>
      <c r="M32" s="127" t="str">
        <f>IF('Annex 1 - Findings (RE)'!B125="","",'Annex 1 - Findings (RE)'!B125)</f>
        <v/>
      </c>
      <c r="N32" s="131" t="str">
        <f>'Annex 1 - Findings (RE)'!C125</f>
        <v>-- select --</v>
      </c>
      <c r="O32" s="130" t="str">
        <f>'Annex 1 - Findings (RE)'!A168</f>
        <v>D21</v>
      </c>
      <c r="P32" s="127" t="str">
        <f>IF('Annex 1 - Findings (RE)'!B168="","",'Annex 1 - Findings (RE)'!B168)</f>
        <v/>
      </c>
      <c r="Q32" s="130" t="str">
        <f>'Annex 1 - Findings (RE)'!A211</f>
        <v>E21</v>
      </c>
      <c r="R32" s="132" t="str">
        <f>IF('Annex 1 - Findings (RE)'!B211="","",'Annex 1 - Findings (RE)'!B211)</f>
        <v/>
      </c>
      <c r="S32" s="130"/>
      <c r="T32" s="127"/>
      <c r="U32" s="130"/>
      <c r="V32" s="127" t="str">
        <f>IF('Annex 3 - Changes (RE)'!B64="","",'Annex 3 - Changes (RE)'!B64)</f>
        <v/>
      </c>
    </row>
    <row r="33" spans="2:22" x14ac:dyDescent="0.4">
      <c r="B33" s="283" t="str">
        <f t="shared" si="9"/>
        <v/>
      </c>
      <c r="C33" s="283" t="str">
        <f t="shared" si="9"/>
        <v/>
      </c>
      <c r="D33" s="283" t="str">
        <f t="shared" si="9"/>
        <v/>
      </c>
      <c r="E33" s="283" t="str">
        <f t="shared" si="9"/>
        <v/>
      </c>
      <c r="F33" s="130" t="str">
        <f>'Annex 1 - Findings (RE)'!A39</f>
        <v>A22</v>
      </c>
      <c r="G33" s="127" t="str">
        <f>IF('Annex 1 - Findings (RE)'!B39="","",'Annex 1 - Findings (RE)'!B39)</f>
        <v/>
      </c>
      <c r="H33" s="131" t="str">
        <f>'Annex 1 - Findings (RE)'!C39</f>
        <v>-- select --</v>
      </c>
      <c r="I33" s="130" t="str">
        <f>'Annex 1 - Findings (RE)'!A83</f>
        <v>B22</v>
      </c>
      <c r="J33" s="127" t="str">
        <f>IF('Annex 1 - Findings (RE)'!B83="","",'Annex 1 - Findings (RE)'!B83)</f>
        <v/>
      </c>
      <c r="K33" s="131" t="str">
        <f>'Annex 1 - Findings (RE)'!C83</f>
        <v>-- select --</v>
      </c>
      <c r="L33" s="130" t="str">
        <f>'Annex 1 - Findings (RE)'!A126</f>
        <v>C22</v>
      </c>
      <c r="M33" s="127" t="str">
        <f>IF('Annex 1 - Findings (RE)'!B126="","",'Annex 1 - Findings (RE)'!B126)</f>
        <v/>
      </c>
      <c r="N33" s="131" t="str">
        <f>'Annex 1 - Findings (RE)'!C126</f>
        <v>-- select --</v>
      </c>
      <c r="O33" s="130" t="str">
        <f>'Annex 1 - Findings (RE)'!A169</f>
        <v>D22</v>
      </c>
      <c r="P33" s="127" t="str">
        <f>IF('Annex 1 - Findings (RE)'!B169="","",'Annex 1 - Findings (RE)'!B169)</f>
        <v/>
      </c>
      <c r="Q33" s="130" t="str">
        <f>'Annex 1 - Findings (RE)'!A212</f>
        <v>E22</v>
      </c>
      <c r="R33" s="132" t="str">
        <f>IF('Annex 1 - Findings (RE)'!B212="","",'Annex 1 - Findings (RE)'!B212)</f>
        <v/>
      </c>
      <c r="S33" s="130"/>
      <c r="T33" s="127"/>
      <c r="U33" s="130"/>
      <c r="V33" s="127" t="str">
        <f>IF('Annex 3 - Changes (RE)'!B65="","",'Annex 3 - Changes (RE)'!B65)</f>
        <v/>
      </c>
    </row>
    <row r="34" spans="2:22" x14ac:dyDescent="0.4">
      <c r="B34" s="283" t="str">
        <f t="shared" si="9"/>
        <v/>
      </c>
      <c r="C34" s="283" t="str">
        <f t="shared" si="9"/>
        <v/>
      </c>
      <c r="D34" s="283" t="str">
        <f t="shared" si="9"/>
        <v/>
      </c>
      <c r="E34" s="283" t="str">
        <f t="shared" si="9"/>
        <v/>
      </c>
      <c r="F34" s="130" t="str">
        <f>'Annex 1 - Findings (RE)'!A40</f>
        <v>A23</v>
      </c>
      <c r="G34" s="127" t="str">
        <f>IF('Annex 1 - Findings (RE)'!B40="","",'Annex 1 - Findings (RE)'!B40)</f>
        <v/>
      </c>
      <c r="H34" s="131" t="str">
        <f>'Annex 1 - Findings (RE)'!C40</f>
        <v>-- select --</v>
      </c>
      <c r="I34" s="130" t="str">
        <f>'Annex 1 - Findings (RE)'!A84</f>
        <v>B23</v>
      </c>
      <c r="J34" s="127" t="str">
        <f>IF('Annex 1 - Findings (RE)'!B84="","",'Annex 1 - Findings (RE)'!B84)</f>
        <v/>
      </c>
      <c r="K34" s="131" t="str">
        <f>'Annex 1 - Findings (RE)'!C84</f>
        <v>-- select --</v>
      </c>
      <c r="L34" s="130" t="str">
        <f>'Annex 1 - Findings (RE)'!A127</f>
        <v>C23</v>
      </c>
      <c r="M34" s="127" t="str">
        <f>IF('Annex 1 - Findings (RE)'!B127="","",'Annex 1 - Findings (RE)'!B127)</f>
        <v/>
      </c>
      <c r="N34" s="131" t="str">
        <f>'Annex 1 - Findings (RE)'!C127</f>
        <v>-- select --</v>
      </c>
      <c r="O34" s="130" t="str">
        <f>'Annex 1 - Findings (RE)'!A170</f>
        <v>D23</v>
      </c>
      <c r="P34" s="127" t="str">
        <f>IF('Annex 1 - Findings (RE)'!B170="","",'Annex 1 - Findings (RE)'!B170)</f>
        <v/>
      </c>
      <c r="Q34" s="130" t="str">
        <f>'Annex 1 - Findings (RE)'!A213</f>
        <v>E23</v>
      </c>
      <c r="R34" s="132" t="str">
        <f>IF('Annex 1 - Findings (RE)'!B213="","",'Annex 1 - Findings (RE)'!B213)</f>
        <v/>
      </c>
      <c r="S34" s="130"/>
      <c r="T34" s="127"/>
      <c r="U34" s="130"/>
      <c r="V34" s="127" t="str">
        <f>IF('Annex 3 - Changes (RE)'!B66="","",'Annex 3 - Changes (RE)'!B66)</f>
        <v/>
      </c>
    </row>
    <row r="35" spans="2:22" x14ac:dyDescent="0.4">
      <c r="B35" s="283" t="str">
        <f t="shared" si="9"/>
        <v/>
      </c>
      <c r="C35" s="283" t="str">
        <f t="shared" si="9"/>
        <v/>
      </c>
      <c r="D35" s="283" t="str">
        <f t="shared" si="9"/>
        <v/>
      </c>
      <c r="E35" s="283" t="str">
        <f t="shared" si="9"/>
        <v/>
      </c>
      <c r="F35" s="130" t="str">
        <f>'Annex 1 - Findings (RE)'!A41</f>
        <v>A24</v>
      </c>
      <c r="G35" s="127" t="str">
        <f>IF('Annex 1 - Findings (RE)'!B41="","",'Annex 1 - Findings (RE)'!B41)</f>
        <v/>
      </c>
      <c r="H35" s="131" t="str">
        <f>'Annex 1 - Findings (RE)'!C41</f>
        <v>-- select --</v>
      </c>
      <c r="I35" s="130" t="str">
        <f>'Annex 1 - Findings (RE)'!A85</f>
        <v>B24</v>
      </c>
      <c r="J35" s="127" t="str">
        <f>IF('Annex 1 - Findings (RE)'!B85="","",'Annex 1 - Findings (RE)'!B85)</f>
        <v/>
      </c>
      <c r="K35" s="131" t="str">
        <f>'Annex 1 - Findings (RE)'!C85</f>
        <v>-- select --</v>
      </c>
      <c r="L35" s="130" t="str">
        <f>'Annex 1 - Findings (RE)'!A128</f>
        <v>C24</v>
      </c>
      <c r="M35" s="127" t="str">
        <f>IF('Annex 1 - Findings (RE)'!B128="","",'Annex 1 - Findings (RE)'!B128)</f>
        <v/>
      </c>
      <c r="N35" s="131" t="str">
        <f>'Annex 1 - Findings (RE)'!C128</f>
        <v>-- select --</v>
      </c>
      <c r="O35" s="130" t="str">
        <f>'Annex 1 - Findings (RE)'!A171</f>
        <v>D24</v>
      </c>
      <c r="P35" s="127" t="str">
        <f>IF('Annex 1 - Findings (RE)'!B171="","",'Annex 1 - Findings (RE)'!B171)</f>
        <v/>
      </c>
      <c r="Q35" s="130" t="str">
        <f>'Annex 1 - Findings (RE)'!A214</f>
        <v>E24</v>
      </c>
      <c r="R35" s="132" t="str">
        <f>IF('Annex 1 - Findings (RE)'!B214="","",'Annex 1 - Findings (RE)'!B214)</f>
        <v/>
      </c>
      <c r="S35" s="130"/>
      <c r="T35" s="127"/>
      <c r="U35" s="130"/>
      <c r="V35" s="127" t="str">
        <f>IF('Annex 3 - Changes (RE)'!B67="","",'Annex 3 - Changes (RE)'!B67)</f>
        <v/>
      </c>
    </row>
    <row r="36" spans="2:22" x14ac:dyDescent="0.4">
      <c r="B36" s="283" t="str">
        <f t="shared" si="9"/>
        <v/>
      </c>
      <c r="C36" s="283" t="str">
        <f t="shared" si="9"/>
        <v/>
      </c>
      <c r="D36" s="283" t="str">
        <f t="shared" si="9"/>
        <v/>
      </c>
      <c r="E36" s="283" t="str">
        <f t="shared" si="9"/>
        <v/>
      </c>
      <c r="F36" s="130" t="str">
        <f>'Annex 1 - Findings (RE)'!A42</f>
        <v>A25</v>
      </c>
      <c r="G36" s="127" t="str">
        <f>IF('Annex 1 - Findings (RE)'!B42="","",'Annex 1 - Findings (RE)'!B42)</f>
        <v/>
      </c>
      <c r="H36" s="131" t="str">
        <f>'Annex 1 - Findings (RE)'!C42</f>
        <v>-- select --</v>
      </c>
      <c r="I36" s="130" t="str">
        <f>'Annex 1 - Findings (RE)'!A86</f>
        <v>B25</v>
      </c>
      <c r="J36" s="127" t="str">
        <f>IF('Annex 1 - Findings (RE)'!B86="","",'Annex 1 - Findings (RE)'!B86)</f>
        <v/>
      </c>
      <c r="K36" s="131" t="str">
        <f>'Annex 1 - Findings (RE)'!C86</f>
        <v>-- select --</v>
      </c>
      <c r="L36" s="130" t="str">
        <f>'Annex 1 - Findings (RE)'!A129</f>
        <v>C25</v>
      </c>
      <c r="M36" s="127" t="str">
        <f>IF('Annex 1 - Findings (RE)'!B129="","",'Annex 1 - Findings (RE)'!B129)</f>
        <v/>
      </c>
      <c r="N36" s="131" t="str">
        <f>'Annex 1 - Findings (RE)'!C129</f>
        <v>-- select --</v>
      </c>
      <c r="O36" s="130" t="str">
        <f>'Annex 1 - Findings (RE)'!A172</f>
        <v>D25</v>
      </c>
      <c r="P36" s="127" t="str">
        <f>IF('Annex 1 - Findings (RE)'!B172="","",'Annex 1 - Findings (RE)'!B172)</f>
        <v/>
      </c>
      <c r="Q36" s="130" t="str">
        <f>'Annex 1 - Findings (RE)'!A215</f>
        <v>E25</v>
      </c>
      <c r="R36" s="132" t="str">
        <f>IF('Annex 1 - Findings (RE)'!B215="","",'Annex 1 - Findings (RE)'!B215)</f>
        <v/>
      </c>
      <c r="S36" s="130"/>
      <c r="T36" s="127"/>
      <c r="U36" s="130"/>
      <c r="V36" s="127" t="str">
        <f>IF('Annex 3 - Changes (RE)'!B68="","",'Annex 3 - Changes (RE)'!B68)</f>
        <v/>
      </c>
    </row>
    <row r="37" spans="2:22" x14ac:dyDescent="0.4">
      <c r="B37" s="283" t="str">
        <f t="shared" si="9"/>
        <v/>
      </c>
      <c r="C37" s="283" t="str">
        <f t="shared" si="9"/>
        <v/>
      </c>
      <c r="D37" s="283" t="str">
        <f t="shared" si="9"/>
        <v/>
      </c>
      <c r="E37" s="283" t="str">
        <f t="shared" si="9"/>
        <v/>
      </c>
      <c r="F37" s="130" t="str">
        <f>'Annex 1 - Findings (RE)'!A43</f>
        <v>A26</v>
      </c>
      <c r="G37" s="127" t="str">
        <f>IF('Annex 1 - Findings (RE)'!B43="","",'Annex 1 - Findings (RE)'!B43)</f>
        <v/>
      </c>
      <c r="H37" s="131" t="str">
        <f>'Annex 1 - Findings (RE)'!C43</f>
        <v>-- select --</v>
      </c>
      <c r="I37" s="130" t="str">
        <f>'Annex 1 - Findings (RE)'!A87</f>
        <v>B26</v>
      </c>
      <c r="J37" s="127" t="str">
        <f>IF('Annex 1 - Findings (RE)'!B87="","",'Annex 1 - Findings (RE)'!B87)</f>
        <v/>
      </c>
      <c r="K37" s="131" t="str">
        <f>'Annex 1 - Findings (RE)'!C87</f>
        <v>-- select --</v>
      </c>
      <c r="L37" s="130" t="str">
        <f>'Annex 1 - Findings (RE)'!A130</f>
        <v>C26</v>
      </c>
      <c r="M37" s="127" t="str">
        <f>IF('Annex 1 - Findings (RE)'!B130="","",'Annex 1 - Findings (RE)'!B130)</f>
        <v/>
      </c>
      <c r="N37" s="131" t="str">
        <f>'Annex 1 - Findings (RE)'!C130</f>
        <v>-- select --</v>
      </c>
      <c r="O37" s="130" t="str">
        <f>'Annex 1 - Findings (RE)'!A173</f>
        <v>D26</v>
      </c>
      <c r="P37" s="127" t="str">
        <f>IF('Annex 1 - Findings (RE)'!B173="","",'Annex 1 - Findings (RE)'!B173)</f>
        <v/>
      </c>
      <c r="Q37" s="130" t="str">
        <f>'Annex 1 - Findings (RE)'!A216</f>
        <v>E26</v>
      </c>
      <c r="R37" s="132" t="str">
        <f>IF('Annex 1 - Findings (RE)'!B216="","",'Annex 1 - Findings (RE)'!B216)</f>
        <v/>
      </c>
      <c r="S37" s="130"/>
      <c r="T37" s="127"/>
      <c r="U37" s="130"/>
      <c r="V37" s="127" t="str">
        <f>IF('Annex 3 - Changes (RE)'!B69="","",'Annex 3 - Changes (RE)'!B69)</f>
        <v/>
      </c>
    </row>
    <row r="38" spans="2:22" x14ac:dyDescent="0.4">
      <c r="B38" s="283" t="str">
        <f t="shared" si="9"/>
        <v/>
      </c>
      <c r="C38" s="283" t="str">
        <f t="shared" si="9"/>
        <v/>
      </c>
      <c r="D38" s="283" t="str">
        <f t="shared" si="9"/>
        <v/>
      </c>
      <c r="E38" s="283" t="str">
        <f t="shared" si="9"/>
        <v/>
      </c>
      <c r="F38" s="130" t="str">
        <f>'Annex 1 - Findings (RE)'!A44</f>
        <v>A27</v>
      </c>
      <c r="G38" s="127" t="str">
        <f>IF('Annex 1 - Findings (RE)'!B44="","",'Annex 1 - Findings (RE)'!B44)</f>
        <v/>
      </c>
      <c r="H38" s="131" t="str">
        <f>'Annex 1 - Findings (RE)'!C44</f>
        <v>-- select --</v>
      </c>
      <c r="I38" s="130" t="str">
        <f>'Annex 1 - Findings (RE)'!A88</f>
        <v>B27</v>
      </c>
      <c r="J38" s="127" t="str">
        <f>IF('Annex 1 - Findings (RE)'!B88="","",'Annex 1 - Findings (RE)'!B88)</f>
        <v/>
      </c>
      <c r="K38" s="131" t="str">
        <f>'Annex 1 - Findings (RE)'!C88</f>
        <v>-- select --</v>
      </c>
      <c r="L38" s="130" t="str">
        <f>'Annex 1 - Findings (RE)'!A131</f>
        <v>C27</v>
      </c>
      <c r="M38" s="127" t="str">
        <f>IF('Annex 1 - Findings (RE)'!B131="","",'Annex 1 - Findings (RE)'!B131)</f>
        <v/>
      </c>
      <c r="N38" s="131" t="str">
        <f>'Annex 1 - Findings (RE)'!C131</f>
        <v>-- select --</v>
      </c>
      <c r="O38" s="130" t="str">
        <f>'Annex 1 - Findings (RE)'!A174</f>
        <v>D27</v>
      </c>
      <c r="P38" s="127" t="str">
        <f>IF('Annex 1 - Findings (RE)'!B174="","",'Annex 1 - Findings (RE)'!B174)</f>
        <v/>
      </c>
      <c r="Q38" s="130" t="str">
        <f>'Annex 1 - Findings (RE)'!A217</f>
        <v>E27</v>
      </c>
      <c r="R38" s="132" t="str">
        <f>IF('Annex 1 - Findings (RE)'!B217="","",'Annex 1 - Findings (RE)'!B217)</f>
        <v/>
      </c>
      <c r="S38" s="130"/>
      <c r="T38" s="127"/>
      <c r="U38" s="130"/>
      <c r="V38" s="127" t="str">
        <f>IF('Annex 3 - Changes (RE)'!B70="","",'Annex 3 - Changes (RE)'!B70)</f>
        <v/>
      </c>
    </row>
    <row r="39" spans="2:22" x14ac:dyDescent="0.4">
      <c r="B39" s="283" t="str">
        <f t="shared" si="9"/>
        <v/>
      </c>
      <c r="C39" s="283" t="str">
        <f t="shared" si="9"/>
        <v/>
      </c>
      <c r="D39" s="283" t="str">
        <f t="shared" si="9"/>
        <v/>
      </c>
      <c r="E39" s="283" t="str">
        <f t="shared" si="9"/>
        <v/>
      </c>
      <c r="F39" s="130" t="str">
        <f>'Annex 1 - Findings (RE)'!A45</f>
        <v>A28</v>
      </c>
      <c r="G39" s="127" t="str">
        <f>IF('Annex 1 - Findings (RE)'!B45="","",'Annex 1 - Findings (RE)'!B45)</f>
        <v/>
      </c>
      <c r="H39" s="131" t="str">
        <f>'Annex 1 - Findings (RE)'!C45</f>
        <v>-- select --</v>
      </c>
      <c r="I39" s="130" t="str">
        <f>'Annex 1 - Findings (RE)'!A89</f>
        <v>B28</v>
      </c>
      <c r="J39" s="127" t="str">
        <f>IF('Annex 1 - Findings (RE)'!B89="","",'Annex 1 - Findings (RE)'!B89)</f>
        <v/>
      </c>
      <c r="K39" s="131" t="str">
        <f>'Annex 1 - Findings (RE)'!C89</f>
        <v>-- select --</v>
      </c>
      <c r="L39" s="130" t="str">
        <f>'Annex 1 - Findings (RE)'!A132</f>
        <v>C28</v>
      </c>
      <c r="M39" s="127" t="str">
        <f>IF('Annex 1 - Findings (RE)'!B132="","",'Annex 1 - Findings (RE)'!B132)</f>
        <v/>
      </c>
      <c r="N39" s="131" t="str">
        <f>'Annex 1 - Findings (RE)'!C132</f>
        <v>-- select --</v>
      </c>
      <c r="O39" s="130" t="str">
        <f>'Annex 1 - Findings (RE)'!A175</f>
        <v>D28</v>
      </c>
      <c r="P39" s="127" t="str">
        <f>IF('Annex 1 - Findings (RE)'!B175="","",'Annex 1 - Findings (RE)'!B175)</f>
        <v/>
      </c>
      <c r="Q39" s="130" t="str">
        <f>'Annex 1 - Findings (RE)'!A218</f>
        <v>E28</v>
      </c>
      <c r="R39" s="132" t="str">
        <f>IF('Annex 1 - Findings (RE)'!B218="","",'Annex 1 - Findings (RE)'!B218)</f>
        <v/>
      </c>
      <c r="S39" s="130"/>
      <c r="T39" s="127"/>
      <c r="U39" s="130"/>
      <c r="V39" s="127" t="str">
        <f>IF('Annex 3 - Changes (RE)'!B71="","",'Annex 3 - Changes (RE)'!B71)</f>
        <v/>
      </c>
    </row>
    <row r="40" spans="2:22" x14ac:dyDescent="0.4">
      <c r="B40" s="283" t="str">
        <f t="shared" si="9"/>
        <v/>
      </c>
      <c r="C40" s="283" t="str">
        <f t="shared" si="9"/>
        <v/>
      </c>
      <c r="D40" s="283" t="str">
        <f t="shared" si="9"/>
        <v/>
      </c>
      <c r="E40" s="283" t="str">
        <f t="shared" si="9"/>
        <v/>
      </c>
      <c r="F40" s="130" t="str">
        <f>'Annex 1 - Findings (RE)'!A46</f>
        <v>A29</v>
      </c>
      <c r="G40" s="127" t="str">
        <f>IF('Annex 1 - Findings (RE)'!B46="","",'Annex 1 - Findings (RE)'!B46)</f>
        <v/>
      </c>
      <c r="H40" s="131" t="str">
        <f>'Annex 1 - Findings (RE)'!C46</f>
        <v>-- select --</v>
      </c>
      <c r="I40" s="130" t="str">
        <f>'Annex 1 - Findings (RE)'!A90</f>
        <v>B29</v>
      </c>
      <c r="J40" s="127" t="str">
        <f>IF('Annex 1 - Findings (RE)'!B90="","",'Annex 1 - Findings (RE)'!B90)</f>
        <v/>
      </c>
      <c r="K40" s="131" t="str">
        <f>'Annex 1 - Findings (RE)'!C90</f>
        <v>-- select --</v>
      </c>
      <c r="L40" s="130" t="str">
        <f>'Annex 1 - Findings (RE)'!A133</f>
        <v>C29</v>
      </c>
      <c r="M40" s="127" t="str">
        <f>IF('Annex 1 - Findings (RE)'!B133="","",'Annex 1 - Findings (RE)'!B133)</f>
        <v/>
      </c>
      <c r="N40" s="131" t="str">
        <f>'Annex 1 - Findings (RE)'!C133</f>
        <v>-- select --</v>
      </c>
      <c r="O40" s="130" t="str">
        <f>'Annex 1 - Findings (RE)'!A176</f>
        <v>D29</v>
      </c>
      <c r="P40" s="127" t="str">
        <f>IF('Annex 1 - Findings (RE)'!B176="","",'Annex 1 - Findings (RE)'!B176)</f>
        <v/>
      </c>
      <c r="Q40" s="130" t="str">
        <f>'Annex 1 - Findings (RE)'!A219</f>
        <v>E29</v>
      </c>
      <c r="R40" s="132" t="str">
        <f>IF('Annex 1 - Findings (RE)'!B219="","",'Annex 1 - Findings (RE)'!B219)</f>
        <v/>
      </c>
      <c r="S40" s="130"/>
      <c r="T40" s="127"/>
      <c r="U40" s="130"/>
      <c r="V40" s="127" t="str">
        <f>IF('Annex 3 - Changes (RE)'!B72="","",'Annex 3 - Changes (RE)'!B72)</f>
        <v/>
      </c>
    </row>
  </sheetData>
  <sheetCalcPr fullCalcOnLoad="1"/>
  <sheetProtection formatCells="0" formatColumns="0" formatRows="0"/>
  <mergeCells count="88">
    <mergeCell ref="B10:B11"/>
    <mergeCell ref="F10:F11"/>
    <mergeCell ref="L10:L11"/>
    <mergeCell ref="DB5:DB6"/>
    <mergeCell ref="DA5:DA6"/>
    <mergeCell ref="AG5:AG6"/>
    <mergeCell ref="BH5:BI5"/>
    <mergeCell ref="BX5:BY5"/>
    <mergeCell ref="BR5:BS5"/>
    <mergeCell ref="CT5:CT6"/>
    <mergeCell ref="CU5:CU6"/>
    <mergeCell ref="J10:K10"/>
    <mergeCell ref="O10:O11"/>
    <mergeCell ref="AH5:AH6"/>
    <mergeCell ref="AC5:AC6"/>
    <mergeCell ref="AM5:AN5"/>
    <mergeCell ref="AO5:AP5"/>
    <mergeCell ref="AV5:AW5"/>
    <mergeCell ref="BV5:BW5"/>
    <mergeCell ref="AQ5:AS5"/>
    <mergeCell ref="DD5:DD6"/>
    <mergeCell ref="DE5:DE6"/>
    <mergeCell ref="CM5:CQ6"/>
    <mergeCell ref="CX5:CX6"/>
    <mergeCell ref="CB5:CB6"/>
    <mergeCell ref="CC5:CL5"/>
    <mergeCell ref="CV5:CV6"/>
    <mergeCell ref="CY5:CY6"/>
    <mergeCell ref="DC5:DC6"/>
    <mergeCell ref="CS5:CS6"/>
    <mergeCell ref="CZ5:CZ6"/>
    <mergeCell ref="CW5:CW6"/>
    <mergeCell ref="AE5:AE6"/>
    <mergeCell ref="BJ5:BJ6"/>
    <mergeCell ref="AB5:AB6"/>
    <mergeCell ref="CR5:CR6"/>
    <mergeCell ref="AI5:AI6"/>
    <mergeCell ref="AT5:AU5"/>
    <mergeCell ref="CA5:CA6"/>
    <mergeCell ref="BT5:BU5"/>
    <mergeCell ref="B5:B6"/>
    <mergeCell ref="C5:C6"/>
    <mergeCell ref="D5:D6"/>
    <mergeCell ref="E5:E6"/>
    <mergeCell ref="F5:F6"/>
    <mergeCell ref="BF5:BG5"/>
    <mergeCell ref="AX5:AY5"/>
    <mergeCell ref="M5:M6"/>
    <mergeCell ref="N5:O5"/>
    <mergeCell ref="J5:J6"/>
    <mergeCell ref="C10:C11"/>
    <mergeCell ref="D10:D11"/>
    <mergeCell ref="AF5:AF6"/>
    <mergeCell ref="U10:V11"/>
    <mergeCell ref="K5:K6"/>
    <mergeCell ref="P10:P11"/>
    <mergeCell ref="Q10:Q11"/>
    <mergeCell ref="R10:R11"/>
    <mergeCell ref="V5:W5"/>
    <mergeCell ref="P5:Q5"/>
    <mergeCell ref="BP5:BQ5"/>
    <mergeCell ref="BL5:BL6"/>
    <mergeCell ref="BD5:BE5"/>
    <mergeCell ref="AZ5:BA5"/>
    <mergeCell ref="BB5:BC5"/>
    <mergeCell ref="BK5:BK6"/>
    <mergeCell ref="BN5:BO5"/>
    <mergeCell ref="BM5:BM6"/>
    <mergeCell ref="I5:I6"/>
    <mergeCell ref="S10:T11"/>
    <mergeCell ref="AD5:AD6"/>
    <mergeCell ref="L5:L6"/>
    <mergeCell ref="X5:X6"/>
    <mergeCell ref="Y5:Y6"/>
    <mergeCell ref="Z5:Z6"/>
    <mergeCell ref="R5:S5"/>
    <mergeCell ref="AA5:AA6"/>
    <mergeCell ref="I10:I11"/>
    <mergeCell ref="DI6:DJ6"/>
    <mergeCell ref="DG5:DK5"/>
    <mergeCell ref="AJ5:AJ6"/>
    <mergeCell ref="BZ5:BZ6"/>
    <mergeCell ref="E10:E11"/>
    <mergeCell ref="G10:H10"/>
    <mergeCell ref="M10:N10"/>
    <mergeCell ref="AK5:AL5"/>
    <mergeCell ref="G5:G6"/>
    <mergeCell ref="H5:H6"/>
  </mergeCells>
  <dataValidations count="2">
    <dataValidation allowBlank="1" showErrorMessage="1" prompt="Select appropriate materiality level" sqref="V7:AA7"/>
    <dataValidation allowBlank="1" showErrorMessage="1" prompt="Please select: yes or no" sqref="F12:R40"/>
  </dataValidations>
  <pageMargins left="0.7" right="0.7" top="0.78740157499999996" bottom="0.78740157499999996"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82"/>
  <sheetViews>
    <sheetView topLeftCell="A52" zoomScale="121" zoomScaleNormal="121" workbookViewId="0">
      <selection activeCell="B5" sqref="B5:B6"/>
    </sheetView>
  </sheetViews>
  <sheetFormatPr defaultColWidth="11.33203125" defaultRowHeight="12.3" x14ac:dyDescent="0.4"/>
  <cols>
    <col min="1" max="1" width="50.83203125" style="5" customWidth="1"/>
    <col min="2" max="2" width="8" style="5" customWidth="1"/>
    <col min="3" max="3" width="37.6640625" style="5" bestFit="1" customWidth="1"/>
    <col min="4" max="16384" width="11.33203125" style="5"/>
  </cols>
  <sheetData>
    <row r="1" spans="1:1" ht="12.6" x14ac:dyDescent="0.45">
      <c r="A1" s="15" t="s">
        <v>331</v>
      </c>
    </row>
    <row r="2" spans="1:1" x14ac:dyDescent="0.4">
      <c r="A2" s="13" t="str">
        <f>Translations!$B$307</f>
        <v>Yes</v>
      </c>
    </row>
    <row r="3" spans="1:1" x14ac:dyDescent="0.4">
      <c r="A3" s="13" t="str">
        <f>Translations!$B$308</f>
        <v>No</v>
      </c>
    </row>
    <row r="4" spans="1:1" x14ac:dyDescent="0.4">
      <c r="A4" s="16"/>
    </row>
    <row r="5" spans="1:1" ht="12.6" x14ac:dyDescent="0.45">
      <c r="A5" s="15" t="s">
        <v>132</v>
      </c>
    </row>
    <row r="6" spans="1:1" x14ac:dyDescent="0.4">
      <c r="A6" s="13" t="str">
        <f>Translations!$B$307</f>
        <v>Yes</v>
      </c>
    </row>
    <row r="7" spans="1:1" x14ac:dyDescent="0.4">
      <c r="A7" s="13" t="str">
        <f>Translations!$B$308</f>
        <v>No</v>
      </c>
    </row>
    <row r="8" spans="1:1" x14ac:dyDescent="0.4">
      <c r="A8" s="14" t="str">
        <f>Translations!$B$309</f>
        <v>N/A</v>
      </c>
    </row>
    <row r="9" spans="1:1" x14ac:dyDescent="0.4">
      <c r="A9" s="16"/>
    </row>
    <row r="10" spans="1:1" ht="12.6" x14ac:dyDescent="0.45">
      <c r="A10" s="12" t="s">
        <v>136</v>
      </c>
    </row>
    <row r="11" spans="1:1" x14ac:dyDescent="0.4">
      <c r="A11" s="13" t="str">
        <f>Translations!$B$307</f>
        <v>Yes</v>
      </c>
    </row>
    <row r="12" spans="1:1" x14ac:dyDescent="0.4">
      <c r="A12" s="13" t="str">
        <f>Translations!$B$310</f>
        <v>No. See Annex 3 for details</v>
      </c>
    </row>
    <row r="13" spans="1:1" x14ac:dyDescent="0.4">
      <c r="A13" s="13" t="str">
        <f>Translations!$B$309</f>
        <v>N/A</v>
      </c>
    </row>
    <row r="15" spans="1:1" ht="12.6" x14ac:dyDescent="0.45">
      <c r="A15" s="12" t="s">
        <v>66</v>
      </c>
    </row>
    <row r="16" spans="1:1" x14ac:dyDescent="0.4">
      <c r="A16" s="13" t="str">
        <f>Translations!$B$307</f>
        <v>Yes</v>
      </c>
    </row>
    <row r="17" spans="1:1" x14ac:dyDescent="0.4">
      <c r="A17" s="13" t="str">
        <f>Translations!$B$311</f>
        <v>No. See Annex 1 for details</v>
      </c>
    </row>
    <row r="18" spans="1:1" s="16" customFormat="1" x14ac:dyDescent="0.4">
      <c r="A18" s="13" t="str">
        <f>Translations!$B$309</f>
        <v>N/A</v>
      </c>
    </row>
    <row r="19" spans="1:1" x14ac:dyDescent="0.4">
      <c r="A19" s="16"/>
    </row>
    <row r="20" spans="1:1" ht="12.6" x14ac:dyDescent="0.45">
      <c r="A20" s="15" t="s">
        <v>139</v>
      </c>
    </row>
    <row r="21" spans="1:1" x14ac:dyDescent="0.4">
      <c r="A21" s="13" t="str">
        <f>Translations!$B$307</f>
        <v>Yes</v>
      </c>
    </row>
    <row r="22" spans="1:1" x14ac:dyDescent="0.4">
      <c r="A22" s="13" t="str">
        <f>Translations!$B$308</f>
        <v>No</v>
      </c>
    </row>
    <row r="24" spans="1:1" ht="12.6" x14ac:dyDescent="0.45">
      <c r="A24" s="12" t="s">
        <v>142</v>
      </c>
    </row>
    <row r="25" spans="1:1" x14ac:dyDescent="0.4">
      <c r="A25" s="17" t="str">
        <f>Translations!$B$312</f>
        <v>Yes. See Annex 1 for recommendations.</v>
      </c>
    </row>
    <row r="26" spans="1:1" x14ac:dyDescent="0.4">
      <c r="A26" s="17" t="str">
        <f>Translations!$B$313</f>
        <v xml:space="preserve">No, no improvements identified as required.  </v>
      </c>
    </row>
    <row r="28" spans="1:1" ht="12.6" x14ac:dyDescent="0.45">
      <c r="A28" s="15" t="s">
        <v>324</v>
      </c>
    </row>
    <row r="29" spans="1:1" x14ac:dyDescent="0.4">
      <c r="A29" s="13" t="str">
        <f>Translations!$B$307</f>
        <v>Yes</v>
      </c>
    </row>
    <row r="30" spans="1:1" x14ac:dyDescent="0.4">
      <c r="A30" s="13" t="str">
        <f>Translations!$B$308</f>
        <v>No</v>
      </c>
    </row>
    <row r="32" spans="1:1" ht="12.6" x14ac:dyDescent="0.45">
      <c r="A32" s="12" t="s">
        <v>124</v>
      </c>
    </row>
    <row r="33" spans="1:1" x14ac:dyDescent="0.4">
      <c r="A33" s="13" t="str">
        <f>Translations!$B$304</f>
        <v>Accredited</v>
      </c>
    </row>
    <row r="34" spans="1:1" x14ac:dyDescent="0.4">
      <c r="A34" s="13" t="str">
        <f>Translations!$B$305</f>
        <v>Certified</v>
      </c>
    </row>
    <row r="36" spans="1:1" ht="12.6" x14ac:dyDescent="0.45">
      <c r="A36" s="15" t="s">
        <v>128</v>
      </c>
    </row>
    <row r="37" spans="1:1" x14ac:dyDescent="0.4">
      <c r="A37" s="13" t="s">
        <v>129</v>
      </c>
    </row>
    <row r="38" spans="1:1" x14ac:dyDescent="0.4">
      <c r="A38" s="13" t="s">
        <v>36</v>
      </c>
    </row>
    <row r="39" spans="1:1" x14ac:dyDescent="0.4">
      <c r="A39" s="13"/>
    </row>
    <row r="41" spans="1:1" ht="12.6" x14ac:dyDescent="0.45">
      <c r="A41" s="15" t="s">
        <v>330</v>
      </c>
    </row>
    <row r="42" spans="1:1" x14ac:dyDescent="0.4">
      <c r="A42" s="13" t="str">
        <f>Translations!$B$307</f>
        <v>Yes</v>
      </c>
    </row>
    <row r="43" spans="1:1" x14ac:dyDescent="0.4">
      <c r="A43" s="13" t="str">
        <f>Translations!$B$308</f>
        <v>No</v>
      </c>
    </row>
    <row r="45" spans="1:1" ht="12.6" x14ac:dyDescent="0.45">
      <c r="A45" s="12" t="s">
        <v>329</v>
      </c>
    </row>
    <row r="46" spans="1:1" x14ac:dyDescent="0.4">
      <c r="A46" s="139">
        <v>2024</v>
      </c>
    </row>
    <row r="47" spans="1:1" x14ac:dyDescent="0.4">
      <c r="A47" s="139">
        <v>2025</v>
      </c>
    </row>
    <row r="48" spans="1:1" x14ac:dyDescent="0.4">
      <c r="A48" s="139">
        <v>2026</v>
      </c>
    </row>
    <row r="49" spans="1:1" x14ac:dyDescent="0.4">
      <c r="A49" s="139">
        <v>2027</v>
      </c>
    </row>
    <row r="50" spans="1:1" x14ac:dyDescent="0.4">
      <c r="A50" s="139">
        <v>2028</v>
      </c>
    </row>
    <row r="51" spans="1:1" x14ac:dyDescent="0.4">
      <c r="A51" s="139">
        <v>2029</v>
      </c>
    </row>
    <row r="52" spans="1:1" x14ac:dyDescent="0.4">
      <c r="A52" s="139">
        <v>2030</v>
      </c>
    </row>
    <row r="53" spans="1:1" x14ac:dyDescent="0.4">
      <c r="A53" s="139">
        <v>2031</v>
      </c>
    </row>
    <row r="54" spans="1:1" x14ac:dyDescent="0.4">
      <c r="A54" s="139">
        <v>2032</v>
      </c>
    </row>
    <row r="55" spans="1:1" x14ac:dyDescent="0.4">
      <c r="A55" s="139">
        <v>2033</v>
      </c>
    </row>
    <row r="56" spans="1:1" x14ac:dyDescent="0.4">
      <c r="A56" s="18"/>
    </row>
    <row r="57" spans="1:1" ht="12.6" x14ac:dyDescent="0.45">
      <c r="A57" s="12" t="s">
        <v>328</v>
      </c>
    </row>
    <row r="58" spans="1:1" x14ac:dyDescent="0.4">
      <c r="A58" s="13" t="str">
        <f>Translations!$B$314</f>
        <v xml:space="preserve">The materiality level was 2% of the total reported emissions for the period subject to verification. </v>
      </c>
    </row>
    <row r="59" spans="1:1" x14ac:dyDescent="0.4">
      <c r="A59" s="13" t="str">
        <f>Translations!$B$315</f>
        <v xml:space="preserve">The materiality level was 5% of the total reported emissions for the period subject to verification. </v>
      </c>
    </row>
    <row r="60" spans="1:1" x14ac:dyDescent="0.4">
      <c r="A60" s="13">
        <f>Translations!$B$316</f>
        <v>0</v>
      </c>
    </row>
    <row r="62" spans="1:1" ht="12.6" x14ac:dyDescent="0.45">
      <c r="A62" s="12" t="s">
        <v>323</v>
      </c>
    </row>
    <row r="63" spans="1:1" x14ac:dyDescent="0.4">
      <c r="A63" s="19" t="str">
        <f>Translations!$B$212</f>
        <v>-- select --</v>
      </c>
    </row>
    <row r="64" spans="1:1" x14ac:dyDescent="0.4">
      <c r="A64" s="20" t="str">
        <f>Translations!$B$307</f>
        <v>Yes</v>
      </c>
    </row>
    <row r="65" spans="1:2" x14ac:dyDescent="0.4">
      <c r="A65" s="13" t="str">
        <f>Translations!$B$308</f>
        <v>No</v>
      </c>
    </row>
    <row r="67" spans="1:2" ht="12.6" x14ac:dyDescent="0.45">
      <c r="A67" s="12" t="s">
        <v>309</v>
      </c>
    </row>
    <row r="68" spans="1:2" x14ac:dyDescent="0.4">
      <c r="A68" s="19" t="str">
        <f>Translations!$B$317</f>
        <v>Please enter the name of the regulated entity on the Opinion Statement sheet at line 6</v>
      </c>
    </row>
    <row r="70" spans="1:2" ht="12.6" x14ac:dyDescent="0.45">
      <c r="A70" s="12" t="s">
        <v>374</v>
      </c>
    </row>
    <row r="71" spans="1:2" x14ac:dyDescent="0.4">
      <c r="A71" s="138" t="str">
        <f>Translations!$B$68</f>
        <v>ETS2 Annual Reporting</v>
      </c>
    </row>
    <row r="72" spans="1:2" s="16" customFormat="1" x14ac:dyDescent="0.4"/>
    <row r="73" spans="1:2" ht="12.6" x14ac:dyDescent="0.45">
      <c r="A73" s="12" t="s">
        <v>538</v>
      </c>
    </row>
    <row r="74" spans="1:2" x14ac:dyDescent="0.4">
      <c r="A74" s="138" t="str">
        <f>Translations!$B$306</f>
        <v xml:space="preserve">Signed on behalf of </v>
      </c>
    </row>
    <row r="77" spans="1:2" x14ac:dyDescent="0.4">
      <c r="A77" s="13" t="str">
        <f>Translations!$B$308</f>
        <v>No</v>
      </c>
    </row>
    <row r="79" spans="1:2" ht="12.6" x14ac:dyDescent="0.45">
      <c r="A79" s="12" t="s">
        <v>960</v>
      </c>
      <c r="B79" s="12" t="s">
        <v>962</v>
      </c>
    </row>
    <row r="80" spans="1:2" x14ac:dyDescent="0.4">
      <c r="A80" s="13" t="str">
        <f>Translations!$B$163</f>
        <v xml:space="preserve">OPINION - verified as satisfactory: </v>
      </c>
      <c r="B80" s="13" t="str">
        <f>Translations!$B$164</f>
        <v>We have conducted a verification of the greenhouse gas data reported by the above regulated entity in its Annual Emissions Report as presented above.   On the basis of the verification work undertaken (see Annex 2) these data are fairly stated.</v>
      </c>
    </row>
    <row r="81" spans="1:2" x14ac:dyDescent="0.4">
      <c r="A81" s="13" t="str">
        <f>Translations!$B$167</f>
        <v xml:space="preserve">OPINION - verified with comments: </v>
      </c>
      <c r="B81" s="13" t="str">
        <f>Translations!$B$168</f>
        <v xml:space="preserve">We have conducted a verification of the greenhouse gas data reported by the above regulated entity in its Annual Emissions Report as presented above.   On the basis of the verification work undertaken (see Annex 2) these data are fairly stated, with the exception of: </v>
      </c>
    </row>
    <row r="82" spans="1:2" x14ac:dyDescent="0.4">
      <c r="A82" s="13" t="str">
        <f>Translations!$B$174</f>
        <v xml:space="preserve">OPINION - not verified as satisfactory: </v>
      </c>
      <c r="B82" s="13" t="str">
        <f>Translations!$B$175</f>
        <v>We have conducted a verification of the greenhouse gas data reported by the above regulated entity in its Annual Emissions Report as presented above.  On the basis of the work undertaken (see Annex 2) these data CANNOT be verified due to - &lt;select as appropriate&gt;</v>
      </c>
    </row>
  </sheetData>
  <sheetProtection formatCells="0" formatColumns="0" formatRows="0"/>
  <dataConsolidate/>
  <customSheetViews>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ellWatches>
    <cellWatch r="A1"/>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A20"/>
  <sheetViews>
    <sheetView zoomScale="166" zoomScaleNormal="166" workbookViewId="0">
      <selection activeCell="A10" sqref="A10"/>
    </sheetView>
  </sheetViews>
  <sheetFormatPr defaultColWidth="11.33203125" defaultRowHeight="12.3" x14ac:dyDescent="0.4"/>
  <cols>
    <col min="1" max="1" width="77.6640625" style="5" customWidth="1"/>
    <col min="2" max="16384" width="11.33203125" style="5"/>
  </cols>
  <sheetData>
    <row r="1" spans="1:1" ht="22.5" x14ac:dyDescent="0.75">
      <c r="A1" s="9" t="str">
        <f>Translations!$B$295</f>
        <v>MS are free to use this sheet</v>
      </c>
    </row>
    <row r="4" spans="1:1" x14ac:dyDescent="0.4">
      <c r="A4" s="10" t="str">
        <f>Translations!$B$296</f>
        <v>Drop down list for Annex 2; Reference documents cited:</v>
      </c>
    </row>
    <row r="5" spans="1:1" x14ac:dyDescent="0.4">
      <c r="A5" s="11" t="str">
        <f>Translations!$B$297</f>
        <v>Conduct of the Verification (1) - For Accredited Verification Bodies</v>
      </c>
    </row>
    <row r="6" spans="1:1" ht="12.6" x14ac:dyDescent="0.45">
      <c r="A6" s="261" t="str">
        <f>Translations!$B$298</f>
        <v>&lt; Select Relevant guidance documents from the list &gt;</v>
      </c>
    </row>
    <row r="7" spans="1:1" x14ac:dyDescent="0.4">
      <c r="A7" s="262" t="str">
        <f>Translations!$B$299</f>
        <v>&lt;Specific national guidance1&gt;</v>
      </c>
    </row>
    <row r="8" spans="1:1" x14ac:dyDescent="0.4">
      <c r="A8" s="263" t="str">
        <f>Translations!$B$300</f>
        <v>&lt;Specific national guidance2&gt;</v>
      </c>
    </row>
    <row r="9" spans="1:1" x14ac:dyDescent="0.4">
      <c r="A9" s="263"/>
    </row>
    <row r="10" spans="1:1" x14ac:dyDescent="0.4">
      <c r="A10" s="264"/>
    </row>
    <row r="11" spans="1:1" x14ac:dyDescent="0.4">
      <c r="A11" s="265"/>
    </row>
    <row r="14" spans="1:1" ht="12.6" x14ac:dyDescent="0.45">
      <c r="A14" s="12" t="s">
        <v>152</v>
      </c>
    </row>
    <row r="15" spans="1:1" x14ac:dyDescent="0.4">
      <c r="A15" s="13" t="str">
        <f>Translations!$B$301</f>
        <v>Please select</v>
      </c>
    </row>
    <row r="16" spans="1:1" x14ac:dyDescent="0.4">
      <c r="A16" s="13"/>
    </row>
    <row r="17" spans="1:1" x14ac:dyDescent="0.4">
      <c r="A17" s="13"/>
    </row>
    <row r="18" spans="1:1" x14ac:dyDescent="0.4">
      <c r="A18" s="13"/>
    </row>
    <row r="19" spans="1:1" x14ac:dyDescent="0.4">
      <c r="A19" s="13"/>
    </row>
    <row r="20" spans="1:1" x14ac:dyDescent="0.4">
      <c r="A20" s="13"/>
    </row>
  </sheetData>
  <sheetProtection formatCells="0" formatColumns="0" formatRows="0"/>
  <pageMargins left="0.7" right="0.7" top="0.78740157499999996" bottom="0.78740157499999996"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31</vt:i4>
      </vt:variant>
    </vt:vector>
  </HeadingPairs>
  <TitlesOfParts>
    <vt:vector size="42" baseType="lpstr">
      <vt:lpstr>Guidelines and Conditions</vt:lpstr>
      <vt:lpstr>READ ME How to use this file</vt:lpstr>
      <vt:lpstr>Opinion Statement (RE)</vt:lpstr>
      <vt:lpstr>Annex 1 - Findings (RE)</vt:lpstr>
      <vt:lpstr>Annex 2 - basis of work (RE)</vt:lpstr>
      <vt:lpstr>Annex 3 - Changes (RE)</vt:lpstr>
      <vt:lpstr>Accounting</vt:lpstr>
      <vt:lpstr>EUwideConstants</vt:lpstr>
      <vt:lpstr>MSParameters</vt:lpstr>
      <vt:lpstr>Translations</vt:lpstr>
      <vt:lpstr>VersionDocumentation</vt:lpstr>
      <vt:lpstr>accreditedcertified</vt:lpstr>
      <vt:lpstr>Approvedmethodologies</vt:lpstr>
      <vt:lpstr>'Annex 1 - Findings (RE)'!Area_stampa</vt:lpstr>
      <vt:lpstr>'Annex 2 - basis of work (RE)'!Area_stampa</vt:lpstr>
      <vt:lpstr>'Guidelines and Conditions'!Area_stampa</vt:lpstr>
      <vt:lpstr>'Opinion Statement (RE)'!Area_stampa</vt:lpstr>
      <vt:lpstr>'READ ME How to use this file'!Area_stampa</vt:lpstr>
      <vt:lpstr>B1q26</vt:lpstr>
      <vt:lpstr>Category</vt:lpstr>
      <vt:lpstr>CompetentAuthority</vt:lpstr>
      <vt:lpstr>conductaccredited</vt:lpstr>
      <vt:lpstr>materialitythreshold</vt:lpstr>
      <vt:lpstr>NameMissing</vt:lpstr>
      <vt:lpstr>No</vt:lpstr>
      <vt:lpstr>NV_Reasons</vt:lpstr>
      <vt:lpstr>OpinionStatement</vt:lpstr>
      <vt:lpstr>OpinionStatementLong</vt:lpstr>
      <vt:lpstr>PrinciplesCompliance</vt:lpstr>
      <vt:lpstr>PrinciplesCompliance2</vt:lpstr>
      <vt:lpstr>PriniciplesCompliance2</vt:lpstr>
      <vt:lpstr>ReportingScope</vt:lpstr>
      <vt:lpstr>reportingyear</vt:lpstr>
      <vt:lpstr>RulesCompliance</vt:lpstr>
      <vt:lpstr>Rulescompliance2</vt:lpstr>
      <vt:lpstr>rulescompliance3</vt:lpstr>
      <vt:lpstr>SelectYesNo</vt:lpstr>
      <vt:lpstr>Signed_on_behalf_of</vt:lpstr>
      <vt:lpstr>sitevisit</vt:lpstr>
      <vt:lpstr>smalllowemitter</vt:lpstr>
      <vt:lpstr>Yes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Gebruiker</dc:creator>
  <cp:lastModifiedBy>ibooks</cp:lastModifiedBy>
  <cp:lastPrinted>2025-05-08T15:40:04Z</cp:lastPrinted>
  <dcterms:created xsi:type="dcterms:W3CDTF">2005-01-10T08:03:50Z</dcterms:created>
  <dcterms:modified xsi:type="dcterms:W3CDTF">2026-02-19T18:59:12Z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