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eci\Desktop\cecilia spazio\Ebook ecodesigne\REBA\Articoli bacuo10102024\Auto\53.0 Ottobre 2024\"/>
    </mc:Choice>
  </mc:AlternateContent>
  <xr:revisionPtr revIDLastSave="0" documentId="8_{87CCB376-53EE-41C4-A157-C7EB4CA5F0B7}" xr6:coauthVersionLast="47" xr6:coauthVersionMax="47" xr10:uidLastSave="{00000000-0000-0000-0000-000000000000}"/>
  <bookViews>
    <workbookView xWindow="3640" yWindow="3640" windowWidth="25600" windowHeight="13673" xr2:uid="{5BCA20D6-5973-4C83-B31D-DBDC6DABA67D}"/>
  </bookViews>
  <sheets>
    <sheet name="CONTRIBUTO PFU 2025" sheetId="4" r:id="rId1"/>
    <sheet name="NEO OPERANTI" sheetId="7" r:id="rId2"/>
    <sheet name="SOCI ADERENTI AL CONSORZIO" sheetId="8" r:id="rId3"/>
  </sheets>
  <definedNames>
    <definedName name="_xlnm._FilterDatabase" localSheetId="0" hidden="1">'CONTRIBUTO PFU 2025'!$A$103:$A$115</definedName>
    <definedName name="_xlnm._FilterDatabase" localSheetId="2" hidden="1">'SOCI ADERENTI AL CONSORZIO'!$B$14:$F$16</definedName>
    <definedName name="_xlnm.Print_Area" localSheetId="0">'CONTRIBUTO PFU 2025'!$B$1:$X$115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4" l="1"/>
  <c r="G93" i="4"/>
  <c r="I38" i="4" l="1"/>
  <c r="V78" i="4"/>
  <c r="V82" i="4" s="1"/>
  <c r="J28" i="7"/>
  <c r="M35" i="7"/>
  <c r="N35" i="7"/>
  <c r="J81" i="4"/>
  <c r="M97" i="4" s="1"/>
  <c r="R92" i="4"/>
  <c r="R91" i="4"/>
  <c r="L80" i="4"/>
  <c r="L112" i="4"/>
  <c r="O114" i="4"/>
  <c r="H111" i="4"/>
  <c r="H39" i="4"/>
  <c r="C7" i="8"/>
  <c r="F54" i="4"/>
  <c r="N39" i="4"/>
  <c r="I53" i="4"/>
  <c r="E16" i="7"/>
  <c r="E15" i="7"/>
  <c r="E12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V55" i="7"/>
  <c r="V58" i="7"/>
  <c r="V54" i="7"/>
  <c r="I40" i="7"/>
  <c r="L37" i="7"/>
  <c r="H40" i="7"/>
  <c r="G40" i="7"/>
  <c r="L35" i="7"/>
  <c r="S28" i="7"/>
  <c r="M37" i="7"/>
  <c r="O28" i="7"/>
  <c r="M36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V26" i="7"/>
  <c r="V25" i="7"/>
  <c r="V29" i="7"/>
  <c r="I43" i="7"/>
  <c r="G53" i="4"/>
  <c r="E68" i="4"/>
  <c r="V110" i="4"/>
  <c r="V109" i="4"/>
  <c r="O81" i="4"/>
  <c r="M98" i="4"/>
  <c r="H93" i="4"/>
  <c r="L98" i="4"/>
  <c r="S81" i="4"/>
  <c r="M99" i="4" s="1"/>
  <c r="N99" i="4" s="1"/>
  <c r="I93" i="4"/>
  <c r="L99" i="4"/>
  <c r="L97" i="4"/>
  <c r="V79" i="4"/>
  <c r="E69" i="4"/>
  <c r="G111" i="4"/>
  <c r="G80" i="4"/>
  <c r="G112" i="4" s="1"/>
  <c r="E65" i="4"/>
  <c r="S80" i="4"/>
  <c r="S112" i="4"/>
  <c r="R80" i="4"/>
  <c r="R112" i="4"/>
  <c r="U114" i="4"/>
  <c r="Q80" i="4"/>
  <c r="Q112" i="4" s="1"/>
  <c r="P80" i="4"/>
  <c r="P112" i="4"/>
  <c r="S114" i="4"/>
  <c r="O80" i="4"/>
  <c r="O112" i="4"/>
  <c r="N80" i="4"/>
  <c r="N112" i="4"/>
  <c r="M80" i="4"/>
  <c r="M112" i="4"/>
  <c r="P114" i="4"/>
  <c r="K80" i="4"/>
  <c r="K112" i="4"/>
  <c r="N114" i="4"/>
  <c r="J80" i="4"/>
  <c r="J112" i="4"/>
  <c r="I80" i="4"/>
  <c r="I112" i="4"/>
  <c r="H80" i="4"/>
  <c r="H112" i="4" s="1"/>
  <c r="I114" i="4"/>
  <c r="H114" i="4"/>
  <c r="U111" i="4"/>
  <c r="U80" i="4"/>
  <c r="U112" i="4"/>
  <c r="T111" i="4"/>
  <c r="T80" i="4"/>
  <c r="T112" i="4"/>
  <c r="S111" i="4"/>
  <c r="R111" i="4"/>
  <c r="Q111" i="4"/>
  <c r="P111" i="4"/>
  <c r="O111" i="4"/>
  <c r="N111" i="4"/>
  <c r="M111" i="4"/>
  <c r="L111" i="4"/>
  <c r="K111" i="4"/>
  <c r="J111" i="4"/>
  <c r="I111" i="4"/>
  <c r="G114" i="4"/>
  <c r="V113" i="4"/>
  <c r="L36" i="7"/>
  <c r="L38" i="7"/>
  <c r="H42" i="7"/>
  <c r="H43" i="7"/>
  <c r="I42" i="7"/>
  <c r="I44" i="7"/>
  <c r="U113" i="4"/>
  <c r="T113" i="4"/>
  <c r="N98" i="4"/>
  <c r="L100" i="4"/>
  <c r="R113" i="4"/>
  <c r="P113" i="4"/>
  <c r="M113" i="4"/>
  <c r="K113" i="4"/>
  <c r="R114" i="4"/>
  <c r="O113" i="4"/>
  <c r="L113" i="4"/>
  <c r="I113" i="4"/>
  <c r="L114" i="4"/>
  <c r="M114" i="4"/>
  <c r="J113" i="4"/>
  <c r="N37" i="7"/>
  <c r="V114" i="4"/>
  <c r="S113" i="4"/>
  <c r="N113" i="4"/>
  <c r="Q114" i="4"/>
  <c r="N36" i="7"/>
  <c r="N38" i="7"/>
  <c r="M38" i="7"/>
  <c r="G42" i="7"/>
  <c r="G44" i="7"/>
  <c r="G43" i="7"/>
  <c r="S13" i="7"/>
  <c r="O37" i="7"/>
  <c r="U13" i="7"/>
  <c r="Q13" i="7"/>
  <c r="P13" i="7"/>
  <c r="R13" i="7"/>
  <c r="T13" i="7"/>
  <c r="H44" i="7"/>
  <c r="O35" i="7"/>
  <c r="O38" i="7"/>
  <c r="J13" i="7"/>
  <c r="K13" i="7"/>
  <c r="G13" i="7"/>
  <c r="I13" i="7"/>
  <c r="H13" i="7"/>
  <c r="L13" i="7"/>
  <c r="M13" i="7"/>
  <c r="N13" i="7"/>
  <c r="O13" i="7"/>
  <c r="O36" i="7"/>
  <c r="T114" i="4" l="1"/>
  <c r="Q113" i="4"/>
  <c r="H113" i="4"/>
  <c r="K114" i="4"/>
  <c r="N97" i="4"/>
  <c r="N100" i="4" s="1"/>
  <c r="M100" i="4"/>
  <c r="G97" i="4"/>
  <c r="H97" i="4"/>
  <c r="I97" i="4"/>
  <c r="G98" i="4"/>
  <c r="I98" i="4"/>
  <c r="H98" i="4"/>
  <c r="G96" i="4"/>
  <c r="H95" i="4"/>
  <c r="H96" i="4"/>
  <c r="I95" i="4"/>
  <c r="I96" i="4"/>
  <c r="G95" i="4"/>
  <c r="J114" i="4"/>
  <c r="G113" i="4"/>
  <c r="I99" i="4" l="1"/>
  <c r="H99" i="4"/>
  <c r="N66" i="4" l="1"/>
  <c r="N8" i="8" s="1"/>
  <c r="O98" i="4"/>
  <c r="M66" i="4"/>
  <c r="M8" i="8" s="1"/>
  <c r="O66" i="4"/>
  <c r="O8" i="8" s="1"/>
  <c r="R66" i="4"/>
  <c r="R8" i="8" s="1"/>
  <c r="T66" i="4"/>
  <c r="T8" i="8" s="1"/>
  <c r="O99" i="4"/>
  <c r="P66" i="4"/>
  <c r="P8" i="8" s="1"/>
  <c r="U66" i="4"/>
  <c r="U8" i="8" s="1"/>
  <c r="S66" i="4"/>
  <c r="S8" i="8" s="1"/>
  <c r="Q66" i="4"/>
  <c r="Q8" i="8" s="1"/>
  <c r="I66" i="4"/>
  <c r="I8" i="8" s="1"/>
  <c r="L66" i="4"/>
  <c r="L8" i="8" s="1"/>
  <c r="H66" i="4"/>
  <c r="H8" i="8" s="1"/>
  <c r="K66" i="4"/>
  <c r="K8" i="8" s="1"/>
  <c r="G66" i="4"/>
  <c r="G8" i="8" s="1"/>
  <c r="J66" i="4"/>
  <c r="J8" i="8" s="1"/>
  <c r="O97" i="4"/>
  <c r="O100" i="4" l="1"/>
</calcChain>
</file>

<file path=xl/sharedStrings.xml><?xml version="1.0" encoding="utf-8"?>
<sst xmlns="http://schemas.openxmlformats.org/spreadsheetml/2006/main" count="287" uniqueCount="139">
  <si>
    <t>TABELLA 1</t>
  </si>
  <si>
    <t>Cu (€/ton)</t>
  </si>
  <si>
    <t>Totale previsto</t>
  </si>
  <si>
    <t>PREVISIONE</t>
  </si>
  <si>
    <t>TABELLA 4</t>
  </si>
  <si>
    <t>dal</t>
  </si>
  <si>
    <t>-</t>
  </si>
  <si>
    <t>TABELLA 3</t>
  </si>
  <si>
    <t>MOTIVARE variazione peso medio</t>
  </si>
  <si>
    <t xml:space="preserve">Totale PFU </t>
  </si>
  <si>
    <t xml:space="preserve">
</t>
  </si>
  <si>
    <t>TOTALE</t>
  </si>
  <si>
    <t>al</t>
  </si>
  <si>
    <t>OBIETTIVI DI GESTIONE</t>
  </si>
  <si>
    <t xml:space="preserve">CONTRIBUTO DA INDICARE IN FATTURA IN TUTTE LE FASI DI COMMERCIALIZZAZIONE (€)  </t>
  </si>
  <si>
    <t>(ai sensi degli articoli 47 e 38 del d.P.R. 28 dicembre 2000, n. 445)</t>
  </si>
  <si>
    <t>1) SEZIONE ANAGRAFICA</t>
  </si>
  <si>
    <t>CAP:</t>
  </si>
  <si>
    <t>PROVINCIA:</t>
  </si>
  <si>
    <t>COMUNE:</t>
  </si>
  <si>
    <t>NUMERO:</t>
  </si>
  <si>
    <t>VIA:</t>
  </si>
  <si>
    <t>NUMERO TELEFONICO:</t>
  </si>
  <si>
    <t xml:space="preserve">INDIRIZZO E-MAIL:       </t>
  </si>
  <si>
    <t xml:space="preserve">INDIRIZZO PEC:      </t>
  </si>
  <si>
    <t>NOME O RAGIONE SOCIALE:</t>
  </si>
  <si>
    <r>
      <t xml:space="preserve">CODICE FISCALE </t>
    </r>
    <r>
      <rPr>
        <b/>
        <sz val="20"/>
        <color indexed="10"/>
        <rFont val="Calibri"/>
        <family val="2"/>
      </rPr>
      <t>*</t>
    </r>
    <r>
      <rPr>
        <b/>
        <sz val="20"/>
        <color indexed="8"/>
        <rFont val="Calibri"/>
        <family val="2"/>
      </rPr>
      <t>:</t>
    </r>
  </si>
  <si>
    <r>
      <t>PARTITA IVA</t>
    </r>
    <r>
      <rPr>
        <b/>
        <sz val="20"/>
        <color indexed="10"/>
        <rFont val="Calibri"/>
        <family val="2"/>
      </rPr>
      <t>*</t>
    </r>
    <r>
      <rPr>
        <b/>
        <sz val="20"/>
        <color indexed="8"/>
        <rFont val="Calibri"/>
        <family val="2"/>
      </rPr>
      <t>:</t>
    </r>
  </si>
  <si>
    <t xml:space="preserve">TIPOLOGIA </t>
  </si>
  <si>
    <t>partita I.V.A. n.</t>
  </si>
  <si>
    <t>codice fiscale</t>
  </si>
  <si>
    <t>Kg (0-4,999)</t>
  </si>
  <si>
    <t>Kg  (5-7,999)</t>
  </si>
  <si>
    <t>Kg (8-12,999)</t>
  </si>
  <si>
    <t>Kg (13-15,999)</t>
  </si>
  <si>
    <t>Kg (16-24,999)</t>
  </si>
  <si>
    <t>Kg (25-34,999)</t>
  </si>
  <si>
    <t>Kg (35-64,999)</t>
  </si>
  <si>
    <t>Kg (65-104,999)</t>
  </si>
  <si>
    <t>Kg (105-154,999)</t>
  </si>
  <si>
    <t>Kg (155-224,999)</t>
  </si>
  <si>
    <t>Kg (315-424,999)</t>
  </si>
  <si>
    <t>Kg (425-554,999)</t>
  </si>
  <si>
    <t>Kg (555-704,999)</t>
  </si>
  <si>
    <t>Kg ( &gt;705)</t>
  </si>
  <si>
    <t>PICCOLI</t>
  </si>
  <si>
    <t>MEDI</t>
  </si>
  <si>
    <t>GRANDI</t>
  </si>
  <si>
    <t>CATEGORIA</t>
  </si>
  <si>
    <t>TABELLA 2</t>
  </si>
  <si>
    <t>Costi unitari attività oprative di gestione (Cu (€/ton.))</t>
  </si>
  <si>
    <t>attività operative</t>
  </si>
  <si>
    <t>Costi complessivi attività di gestione (Cg (€))</t>
  </si>
  <si>
    <t>Costi complessivi attività di gestione al netto di ricavi/corrispettivi (Cg (€))</t>
  </si>
  <si>
    <t xml:space="preserve">Ammontare dei quantitativi di PFU (ton.) da gestire </t>
  </si>
  <si>
    <t>STIMA COSTO UNITARIO COMPLESSIVO DI GESTIONE Cu (€/ton) al netto dei 
ricavi / corrispettivi conseguiti nell’ambito dell’attività di gestione</t>
  </si>
  <si>
    <t xml:space="preserve">TOTALE </t>
  </si>
  <si>
    <t>ridurre il 
contributo</t>
  </si>
  <si>
    <t>accordo di programma, protocollo d’intesa o accordo comunque denominato</t>
  </si>
  <si>
    <t>ANNO</t>
  </si>
  <si>
    <t xml:space="preserve">STIMA QUANTITATIVI PFU E COSTI DI GESTIONE </t>
  </si>
  <si>
    <t>Categorie</t>
  </si>
  <si>
    <r>
      <rPr>
        <b/>
        <sz val="22"/>
        <color indexed="10"/>
        <rFont val="Calibri"/>
        <family val="2"/>
      </rPr>
      <t>*</t>
    </r>
    <r>
      <rPr>
        <b/>
        <sz val="22"/>
        <color indexed="8"/>
        <rFont val="Calibri"/>
        <family val="2"/>
      </rPr>
      <t xml:space="preserve"> CF e PI indicare entrambi anche se coincidenti.</t>
    </r>
  </si>
  <si>
    <t>SI/NO</t>
  </si>
  <si>
    <t xml:space="preserve">APPLICANO IN TUTTE LE FASI DELLA COMMERCIALIZAZIONE  IL SEGUENTE CONTRIBUTO  </t>
  </si>
  <si>
    <t>LE DITTE:</t>
  </si>
  <si>
    <t>Nome o Ragione sociale</t>
  </si>
  <si>
    <t>Codice fiscale</t>
  </si>
  <si>
    <t>Partita IVA</t>
  </si>
  <si>
    <r>
      <t>Raccolta presso ogni punto di generazione e trasporto da ogni punto di generazione agli impianti di recupero, compreso R13</t>
    </r>
    <r>
      <rPr>
        <b/>
        <sz val="14"/>
        <color indexed="10"/>
        <rFont val="Calibri"/>
        <family val="2"/>
      </rPr>
      <t>*</t>
    </r>
  </si>
  <si>
    <r>
      <t>Raccolta e trasporto tra impianti di recupero, compreso R13</t>
    </r>
    <r>
      <rPr>
        <b/>
        <sz val="14"/>
        <color indexed="10"/>
        <rFont val="Calibri"/>
        <family val="2"/>
      </rPr>
      <t>*</t>
    </r>
  </si>
  <si>
    <r>
      <t>Conferimento agli impianti di recupero, compreso R13</t>
    </r>
    <r>
      <rPr>
        <b/>
        <sz val="14"/>
        <color indexed="10"/>
        <rFont val="Calibri"/>
        <family val="2"/>
      </rPr>
      <t>*</t>
    </r>
  </si>
  <si>
    <r>
      <t>Ricavi / corrispettivi</t>
    </r>
    <r>
      <rPr>
        <sz val="11"/>
        <color indexed="10"/>
        <rFont val="Broadway BT"/>
        <family val="5"/>
      </rPr>
      <t xml:space="preserve"> </t>
    </r>
    <r>
      <rPr>
        <sz val="11"/>
        <rFont val="Calibri"/>
        <family val="2"/>
      </rPr>
      <t>conseguiti</t>
    </r>
    <r>
      <rPr>
        <sz val="11"/>
        <color indexed="8"/>
        <rFont val="Calibri"/>
        <family val="2"/>
      </rPr>
      <t xml:space="preserve"> nell’ambito dell’attività di gestione</t>
    </r>
    <r>
      <rPr>
        <b/>
        <sz val="14"/>
        <color indexed="10"/>
        <rFont val="Calibri"/>
        <family val="2"/>
      </rPr>
      <t>*</t>
    </r>
  </si>
  <si>
    <r>
      <t>Conferimento agli impianti di recupero, compreso R13</t>
    </r>
    <r>
      <rPr>
        <sz val="14"/>
        <color indexed="10"/>
        <rFont val="Calibri"/>
        <family val="2"/>
      </rPr>
      <t>*</t>
    </r>
  </si>
  <si>
    <r>
      <t>Raccolta e trasporto tra impianti di recupero, compreso R13</t>
    </r>
    <r>
      <rPr>
        <sz val="14"/>
        <color indexed="10"/>
        <rFont val="Calibri"/>
        <family val="2"/>
      </rPr>
      <t>*</t>
    </r>
  </si>
  <si>
    <r>
      <t>Raccolta presso ogni punto di generazione e trasporto da ogni punto di generazione agli impianti di recupero, compreso R13</t>
    </r>
    <r>
      <rPr>
        <sz val="14"/>
        <color indexed="10"/>
        <rFont val="Calibri"/>
        <family val="2"/>
      </rPr>
      <t>*</t>
    </r>
  </si>
  <si>
    <t>Kg (225-314,999)</t>
  </si>
  <si>
    <t>Ministero dell'Ambiente e della Sicurezza Energetica</t>
  </si>
  <si>
    <t>Via Capitan Bavastro, 174 - 00147, ROMA</t>
  </si>
  <si>
    <t>PEC</t>
  </si>
  <si>
    <t>Forma associata di gestione</t>
  </si>
  <si>
    <t>Sistema individuale</t>
  </si>
  <si>
    <t>Partita I.V.A. n.</t>
  </si>
  <si>
    <t>STIMA COSTO UNITARIO DI GESTIONE CUI ALL'ALLEGATO VIII del D.M. 182/19</t>
  </si>
  <si>
    <t>Contributo Neo Operanti</t>
  </si>
  <si>
    <t>Attività operative</t>
  </si>
  <si>
    <t>PRIMO ANNO DI ATTIVITÀ</t>
  </si>
  <si>
    <t>Peso medio stimato 2024 per tipologia (kg)</t>
  </si>
  <si>
    <t>kg (0-4,999)</t>
  </si>
  <si>
    <t>kg  (5-7,999)</t>
  </si>
  <si>
    <t>kg (8-12,999)</t>
  </si>
  <si>
    <t>kg (13-15,999)</t>
  </si>
  <si>
    <t>kg (16-24,999)</t>
  </si>
  <si>
    <t>kg (25-34,999)</t>
  </si>
  <si>
    <t>kg (35-64,999)</t>
  </si>
  <si>
    <t>kg (65-104,999)</t>
  </si>
  <si>
    <t>kg (105-154,999)</t>
  </si>
  <si>
    <t>kg (155-224,999)</t>
  </si>
  <si>
    <t>kg (225-314,999)</t>
  </si>
  <si>
    <t>kg (315-424,999)</t>
  </si>
  <si>
    <t>kg (425-554,999)</t>
  </si>
  <si>
    <t>kg (555-704,999)</t>
  </si>
  <si>
    <t>kg ( &gt;705)</t>
  </si>
  <si>
    <t>kg (125-314,999)</t>
  </si>
  <si>
    <t>kg (0-34,999)</t>
  </si>
  <si>
    <t>kg (35-154,999)</t>
  </si>
  <si>
    <t>kg ( &gt;155)</t>
  </si>
  <si>
    <t>Direzione Generale Economia Circolare e Bonifiche</t>
  </si>
  <si>
    <r>
      <t xml:space="preserve">2) INDIVIDUAZIONE DEL CALCOLO CONTRIBUTO AMBIENTALE PER LA GESTIONE DEGLI PFU NEL </t>
    </r>
    <r>
      <rPr>
        <b/>
        <sz val="48"/>
        <color indexed="12"/>
        <rFont val="Arial Rounded MT Bold"/>
        <family val="2"/>
      </rPr>
      <t>2025</t>
    </r>
  </si>
  <si>
    <t>ecb@pec.mase.gov.it</t>
  </si>
  <si>
    <r>
      <t>Stima quantità immesse nel 2024 in ton (Qi 2024</t>
    </r>
    <r>
      <rPr>
        <sz val="14"/>
        <rFont val="Calibri"/>
        <family val="2"/>
      </rPr>
      <t>)</t>
    </r>
  </si>
  <si>
    <t>Peso medio 2024 (kg) stimato per tipologia (kg)</t>
  </si>
  <si>
    <r>
      <t xml:space="preserve">Stima quantità </t>
    </r>
    <r>
      <rPr>
        <b/>
        <u/>
        <sz val="11"/>
        <color indexed="8"/>
        <rFont val="Calibri"/>
        <family val="2"/>
      </rPr>
      <t>PFU PICCOLI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da gestire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nel </t>
    </r>
    <r>
      <rPr>
        <b/>
        <sz val="11"/>
        <color indexed="8"/>
        <rFont val="Calibri"/>
        <family val="2"/>
      </rPr>
      <t>2025 in ton.</t>
    </r>
    <r>
      <rPr>
        <sz val="11"/>
        <color indexed="8"/>
        <rFont val="Calibri"/>
        <family val="2"/>
      </rPr>
      <t xml:space="preserve"> (95% di Qi 2024)</t>
    </r>
  </si>
  <si>
    <r>
      <t xml:space="preserve">Stima quantità </t>
    </r>
    <r>
      <rPr>
        <b/>
        <u/>
        <sz val="11"/>
        <color indexed="8"/>
        <rFont val="Calibri"/>
        <family val="2"/>
      </rPr>
      <t>PFU MEDI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da gestire nel </t>
    </r>
    <r>
      <rPr>
        <b/>
        <sz val="11"/>
        <color indexed="8"/>
        <rFont val="Calibri"/>
        <family val="2"/>
      </rPr>
      <t>2025 in ton</t>
    </r>
    <r>
      <rPr>
        <sz val="11"/>
        <color indexed="8"/>
        <rFont val="Calibri"/>
        <family val="2"/>
      </rPr>
      <t>. (95% di Qi 2024)</t>
    </r>
  </si>
  <si>
    <r>
      <t xml:space="preserve">Stima quantità </t>
    </r>
    <r>
      <rPr>
        <b/>
        <u/>
        <sz val="11"/>
        <color indexed="8"/>
        <rFont val="Calibri"/>
        <family val="2"/>
      </rPr>
      <t>PFU GRANDI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da gestire nel </t>
    </r>
    <r>
      <rPr>
        <b/>
        <sz val="11"/>
        <color indexed="8"/>
        <rFont val="Calibri"/>
        <family val="2"/>
      </rPr>
      <t>2025 in ton</t>
    </r>
    <r>
      <rPr>
        <sz val="11"/>
        <color indexed="8"/>
        <rFont val="Calibri"/>
        <family val="2"/>
      </rPr>
      <t>. (95% di Qi 2024)</t>
    </r>
  </si>
  <si>
    <t>Stima quantità PFU TOTALI da gestire nel 2025 in ton. (95% di Qi 2024)</t>
  </si>
  <si>
    <t>AVANZI DI GESTIONE DERIVANTI DAL CONTRIBUTO AMBIENTALE CONSEGUITI NEGLI ESERCIZI 2022 e 2023
come dal bilancio/rendiconto della gestione</t>
  </si>
  <si>
    <t xml:space="preserve">utilizzato nel 2024, per </t>
  </si>
  <si>
    <t xml:space="preserve">da utilizzare nel 2025, per </t>
  </si>
  <si>
    <r>
      <t xml:space="preserve">* </t>
    </r>
    <r>
      <rPr>
        <b/>
        <sz val="16"/>
        <color indexed="10"/>
        <rFont val="Calibri"/>
        <family val="2"/>
      </rPr>
      <t>Nel caso di contratti in scadenza, indicare la previsione per l'anno 2025</t>
    </r>
  </si>
  <si>
    <r>
      <t xml:space="preserve">2) INDIVIDUAZIONE DEL CALCOLO CONTRIBUTO AMBIENTALE PER LA GESTIONE DEGLI PFU NEL </t>
    </r>
    <r>
      <rPr>
        <b/>
        <sz val="48"/>
        <color indexed="63"/>
        <rFont val="Arial Rounded MT Bold"/>
        <family val="2"/>
      </rPr>
      <t xml:space="preserve">2025
  </t>
    </r>
    <r>
      <rPr>
        <b/>
        <sz val="36"/>
        <color indexed="10"/>
        <rFont val="Arial Rounded MT Bold"/>
        <family val="2"/>
      </rPr>
      <t>(</t>
    </r>
    <r>
      <rPr>
        <b/>
        <u/>
        <sz val="36"/>
        <color indexed="10"/>
        <rFont val="Arial Rounded MT Bold"/>
        <family val="2"/>
      </rPr>
      <t>Sistemi di gestione neo operanti</t>
    </r>
    <r>
      <rPr>
        <b/>
        <sz val="36"/>
        <color indexed="10"/>
        <rFont val="Arial Rounded MT Bold"/>
        <family val="2"/>
      </rPr>
      <t>)</t>
    </r>
  </si>
  <si>
    <r>
      <t xml:space="preserve">* </t>
    </r>
    <r>
      <rPr>
        <b/>
        <sz val="16"/>
        <color indexed="10"/>
        <rFont val="Calibri"/>
        <family val="2"/>
      </rPr>
      <t>indicare la previsione per l'anno 2025</t>
    </r>
  </si>
  <si>
    <t>Peso medio stimato 2025 per tipologia (kg)</t>
  </si>
  <si>
    <t>Stima numero pezzi immessi nel 2024 (Ni 2024)</t>
  </si>
  <si>
    <r>
      <t>Ricavi / corrispettivi</t>
    </r>
    <r>
      <rPr>
        <sz val="11"/>
        <color indexed="10"/>
        <rFont val="Broadway BT"/>
        <family val="5"/>
      </rPr>
      <t xml:space="preserve"> </t>
    </r>
    <r>
      <rPr>
        <sz val="11"/>
        <rFont val="Broadway BT"/>
      </rPr>
      <t>conseguiti</t>
    </r>
    <r>
      <rPr>
        <sz val="11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nell’ambito dell’attività di gestione </t>
    </r>
    <r>
      <rPr>
        <sz val="11"/>
        <color indexed="10"/>
        <rFont val="Calibri"/>
        <family val="2"/>
      </rPr>
      <t>*</t>
    </r>
  </si>
  <si>
    <t xml:space="preserve">Stima quantità da immettere nel 2025 in ton. (Qi 2025)
</t>
  </si>
  <si>
    <t>Stima costo complessivo attività di ricerca, sviluppo e formazione di cui all'articolo 228, comma 1, del decreto legislativo n. 152/2006</t>
  </si>
  <si>
    <r>
      <t>Stima quantità da immettere nel 2025 in ton (Qi 2025</t>
    </r>
    <r>
      <rPr>
        <sz val="14"/>
        <rFont val="Calibri"/>
        <family val="2"/>
      </rPr>
      <t>)</t>
    </r>
  </si>
  <si>
    <t>Peso medio 2025 (kg) stimato per tipologia (kg)</t>
  </si>
  <si>
    <r>
      <t xml:space="preserve">Stima quantità </t>
    </r>
    <r>
      <rPr>
        <b/>
        <u/>
        <sz val="11"/>
        <color indexed="8"/>
        <rFont val="Calibri"/>
        <family val="2"/>
      </rPr>
      <t>PFU PICCOLI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da gestire ne</t>
    </r>
    <r>
      <rPr>
        <b/>
        <sz val="11"/>
        <color indexed="8"/>
        <rFont val="Calibri"/>
        <family val="2"/>
      </rPr>
      <t>l 2025 in ton.</t>
    </r>
    <r>
      <rPr>
        <sz val="11"/>
        <color indexed="8"/>
        <rFont val="Calibri"/>
        <family val="2"/>
      </rPr>
      <t xml:space="preserve"> (95% di Qi</t>
    </r>
    <r>
      <rPr>
        <b/>
        <sz val="11"/>
        <color indexed="8"/>
        <rFont val="Calibri"/>
        <family val="2"/>
      </rPr>
      <t xml:space="preserve"> 2025</t>
    </r>
    <r>
      <rPr>
        <sz val="11"/>
        <color indexed="8"/>
        <rFont val="Calibri"/>
        <family val="2"/>
      </rPr>
      <t>)</t>
    </r>
  </si>
  <si>
    <r>
      <t xml:space="preserve">Stima quantità </t>
    </r>
    <r>
      <rPr>
        <b/>
        <u/>
        <sz val="11"/>
        <color indexed="8"/>
        <rFont val="Calibri"/>
        <family val="2"/>
      </rPr>
      <t>PFU MEDI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da gestire nel </t>
    </r>
    <r>
      <rPr>
        <b/>
        <sz val="11"/>
        <color indexed="8"/>
        <rFont val="Calibri"/>
        <family val="2"/>
      </rPr>
      <t>2025 in ton</t>
    </r>
    <r>
      <rPr>
        <sz val="11"/>
        <color indexed="8"/>
        <rFont val="Calibri"/>
        <family val="2"/>
      </rPr>
      <t>. (95% di Qi</t>
    </r>
    <r>
      <rPr>
        <b/>
        <sz val="11"/>
        <color indexed="8"/>
        <rFont val="Calibri"/>
        <family val="2"/>
      </rPr>
      <t xml:space="preserve"> 2025</t>
    </r>
    <r>
      <rPr>
        <sz val="11"/>
        <color indexed="8"/>
        <rFont val="Calibri"/>
        <family val="2"/>
      </rPr>
      <t>)</t>
    </r>
  </si>
  <si>
    <r>
      <t xml:space="preserve">Stima quantità </t>
    </r>
    <r>
      <rPr>
        <b/>
        <u/>
        <sz val="11"/>
        <color indexed="8"/>
        <rFont val="Calibri"/>
        <family val="2"/>
      </rPr>
      <t>PFU GRANDI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da gestire nel </t>
    </r>
    <r>
      <rPr>
        <b/>
        <sz val="11"/>
        <color indexed="8"/>
        <rFont val="Calibri"/>
        <family val="2"/>
      </rPr>
      <t>2025 in ton</t>
    </r>
    <r>
      <rPr>
        <sz val="11"/>
        <color indexed="8"/>
        <rFont val="Calibri"/>
        <family val="2"/>
      </rPr>
      <t>. (95% di Qi</t>
    </r>
    <r>
      <rPr>
        <b/>
        <sz val="11"/>
        <color indexed="8"/>
        <rFont val="Calibri"/>
        <family val="2"/>
      </rPr>
      <t xml:space="preserve"> 2025</t>
    </r>
    <r>
      <rPr>
        <sz val="11"/>
        <color indexed="8"/>
        <rFont val="Calibri"/>
        <family val="2"/>
      </rPr>
      <t>)</t>
    </r>
  </si>
  <si>
    <t>Stima quantità PFU TOTALI da gestire nel 2025 in ton. (95% di Qi 2025)</t>
  </si>
  <si>
    <r>
      <rPr>
        <b/>
        <sz val="11"/>
        <color indexed="8"/>
        <rFont val="Calibri"/>
        <family val="2"/>
      </rPr>
      <t>Avanzo di gestione</t>
    </r>
    <r>
      <rPr>
        <sz val="11"/>
        <color indexed="8"/>
        <rFont val="Calibri"/>
        <family val="2"/>
      </rPr>
      <t xml:space="preserve"> (comunque denominato) conseguito nell'esercizio </t>
    </r>
    <r>
      <rPr>
        <b/>
        <sz val="11"/>
        <color indexed="8"/>
        <rFont val="Calibri"/>
        <family val="2"/>
      </rPr>
      <t>2022</t>
    </r>
    <r>
      <rPr>
        <sz val="11"/>
        <color indexed="8"/>
        <rFont val="Calibri"/>
        <family val="2"/>
      </rPr>
      <t xml:space="preserve"> da destinare alla riduzione del contributo </t>
    </r>
    <r>
      <rPr>
        <b/>
        <sz val="11"/>
        <color indexed="8"/>
        <rFont val="Calibri"/>
        <family val="2"/>
      </rPr>
      <t>2025</t>
    </r>
  </si>
  <si>
    <r>
      <rPr>
        <b/>
        <sz val="11"/>
        <color indexed="8"/>
        <rFont val="Calibri"/>
        <family val="2"/>
      </rPr>
      <t>Avanzo di gestione</t>
    </r>
    <r>
      <rPr>
        <sz val="11"/>
        <color indexed="8"/>
        <rFont val="Calibri"/>
        <family val="2"/>
      </rPr>
      <t xml:space="preserve"> (comunque denominato) conseguito nell'esercizio </t>
    </r>
    <r>
      <rPr>
        <b/>
        <sz val="11"/>
        <color indexed="8"/>
        <rFont val="Calibri"/>
        <family val="2"/>
      </rPr>
      <t>2023</t>
    </r>
    <r>
      <rPr>
        <sz val="11"/>
        <color indexed="8"/>
        <rFont val="Calibri"/>
        <family val="2"/>
      </rPr>
      <t xml:space="preserve"> da destinare alla riduzione del contributo</t>
    </r>
    <r>
      <rPr>
        <b/>
        <sz val="11"/>
        <color indexed="8"/>
        <rFont val="Calibri"/>
        <family val="2"/>
      </rPr>
      <t xml:space="preserve"> 2025</t>
    </r>
  </si>
  <si>
    <t>DETERMINAZIONE CONTRIBUTO AMBIENTALE PER LA GESTIONE DEGLI PFU NEL 2025 (Art.228 del Dlgs. 14 aprile 2006, n. 152)</t>
  </si>
  <si>
    <r>
      <rPr>
        <sz val="12"/>
        <color rgb="FF000000"/>
        <rFont val="Calibri"/>
        <family val="2"/>
      </rPr>
      <t>Stima quantità da immettere nel 2025 in ton. (Qi 2025)</t>
    </r>
    <r>
      <rPr>
        <sz val="12"/>
        <color indexed="8"/>
        <rFont val="Calibri"/>
        <family val="2"/>
      </rPr>
      <t xml:space="preserve">
</t>
    </r>
  </si>
  <si>
    <r>
      <t xml:space="preserve">Stima numero di pezzi da immettere nel 2025 (Ni 2025)
</t>
    </r>
    <r>
      <rPr>
        <i/>
        <sz val="12"/>
        <color indexed="17"/>
        <rFont val="Calibri"/>
        <family val="2"/>
      </rPr>
      <t>(numero di pneumatici su cui applicare il contributo)</t>
    </r>
  </si>
  <si>
    <t>Stima numero pezzi da immettere nel 2025 (Ni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</si>
</sst>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#,##0.00_ ;\-#,##0.00\ "/>
    <numFmt numFmtId="166" formatCode="#,##0.000"/>
    <numFmt numFmtId="167" formatCode="00000"/>
    <numFmt numFmtId="168" formatCode="dd/mm/yy;@"/>
  </numFmts>
  <fonts count="97">
    <font>
      <sz val="10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1"/>
      <color indexed="1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4"/>
      <color indexed="8"/>
      <name val="Calibri"/>
      <family val="2"/>
    </font>
    <font>
      <b/>
      <sz val="22"/>
      <color indexed="8"/>
      <name val="Calibri"/>
      <family val="2"/>
    </font>
    <font>
      <b/>
      <sz val="20"/>
      <color indexed="8"/>
      <name val="Calibri"/>
      <family val="2"/>
    </font>
    <font>
      <b/>
      <sz val="22"/>
      <color indexed="18"/>
      <name val="Arial Rounded MT Bold"/>
      <family val="2"/>
    </font>
    <font>
      <b/>
      <sz val="16"/>
      <color indexed="8"/>
      <name val="Calibri"/>
      <family val="2"/>
    </font>
    <font>
      <sz val="18"/>
      <color indexed="8"/>
      <name val="Calibri"/>
      <family val="2"/>
    </font>
    <font>
      <b/>
      <sz val="11"/>
      <color indexed="53"/>
      <name val="Calibri"/>
      <family val="2"/>
    </font>
    <font>
      <sz val="18"/>
      <color indexed="20"/>
      <name val="Calibri"/>
      <family val="2"/>
    </font>
    <font>
      <b/>
      <sz val="18"/>
      <color indexed="8"/>
      <name val="Calibri"/>
      <family val="2"/>
    </font>
    <font>
      <sz val="8"/>
      <name val="Arial"/>
      <family val="2"/>
    </font>
    <font>
      <b/>
      <sz val="24"/>
      <name val="Calibri"/>
      <family val="2"/>
    </font>
    <font>
      <b/>
      <sz val="18"/>
      <name val="Calibri"/>
      <family val="2"/>
    </font>
    <font>
      <sz val="18"/>
      <color indexed="18"/>
      <name val="Calibri"/>
      <family val="2"/>
    </font>
    <font>
      <b/>
      <sz val="18"/>
      <color indexed="18"/>
      <name val="Calibri"/>
      <family val="2"/>
    </font>
    <font>
      <b/>
      <sz val="12"/>
      <color indexed="10"/>
      <name val="Calibri"/>
      <family val="2"/>
    </font>
    <font>
      <sz val="11"/>
      <color indexed="53"/>
      <name val="Calibri"/>
      <family val="2"/>
    </font>
    <font>
      <b/>
      <sz val="22"/>
      <color indexed="18"/>
      <name val="Calibri"/>
      <family val="2"/>
    </font>
    <font>
      <b/>
      <sz val="14"/>
      <color indexed="18"/>
      <name val="Calibri"/>
      <family val="2"/>
    </font>
    <font>
      <b/>
      <sz val="18"/>
      <color indexed="10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8"/>
      <color indexed="18"/>
      <name val="Arial"/>
      <family val="2"/>
    </font>
    <font>
      <sz val="14"/>
      <color indexed="8"/>
      <name val="Calibri"/>
      <family val="2"/>
    </font>
    <font>
      <sz val="10"/>
      <color indexed="9"/>
      <name val="Arial"/>
      <family val="2"/>
    </font>
    <font>
      <b/>
      <sz val="16"/>
      <color indexed="58"/>
      <name val="Calibri"/>
      <family val="2"/>
    </font>
    <font>
      <b/>
      <sz val="10"/>
      <name val="Arial"/>
      <family val="2"/>
    </font>
    <font>
      <u/>
      <sz val="22"/>
      <color indexed="12"/>
      <name val="Calibri"/>
      <family val="2"/>
    </font>
    <font>
      <b/>
      <sz val="24"/>
      <color indexed="8"/>
      <name val="Calibri"/>
      <family val="2"/>
    </font>
    <font>
      <sz val="14"/>
      <name val="Calibri"/>
      <family val="2"/>
    </font>
    <font>
      <sz val="14"/>
      <name val="Arial"/>
      <family val="2"/>
    </font>
    <font>
      <b/>
      <sz val="22"/>
      <color indexed="10"/>
      <name val="Calibri"/>
      <family val="2"/>
    </font>
    <font>
      <b/>
      <sz val="14"/>
      <color indexed="10"/>
      <name val="Calibri"/>
      <family val="2"/>
    </font>
    <font>
      <b/>
      <sz val="30"/>
      <color indexed="18"/>
      <name val="Copperplate Gothic Light"/>
      <family val="2"/>
    </font>
    <font>
      <b/>
      <sz val="20"/>
      <color indexed="10"/>
      <name val="Calibri"/>
      <family val="2"/>
    </font>
    <font>
      <b/>
      <sz val="28"/>
      <color indexed="8"/>
      <name val="Calibri"/>
      <family val="2"/>
    </font>
    <font>
      <b/>
      <sz val="26"/>
      <color indexed="8"/>
      <name val="Calibri"/>
      <family val="2"/>
    </font>
    <font>
      <b/>
      <sz val="24"/>
      <color indexed="18"/>
      <name val="Times New Roman"/>
      <family val="1"/>
    </font>
    <font>
      <b/>
      <sz val="20"/>
      <name val="Arial"/>
      <family val="2"/>
    </font>
    <font>
      <b/>
      <sz val="22"/>
      <name val="Calibri"/>
      <family val="2"/>
    </font>
    <font>
      <b/>
      <sz val="20"/>
      <name val="Calibri"/>
      <family val="2"/>
    </font>
    <font>
      <b/>
      <sz val="20"/>
      <color indexed="8"/>
      <name val="Arial"/>
      <family val="2"/>
    </font>
    <font>
      <sz val="11"/>
      <color indexed="10"/>
      <name val="Broadway BT"/>
      <family val="5"/>
    </font>
    <font>
      <b/>
      <u/>
      <sz val="11"/>
      <color indexed="8"/>
      <name val="Calibri"/>
      <family val="2"/>
    </font>
    <font>
      <b/>
      <sz val="16"/>
      <name val="Arial"/>
      <family val="2"/>
    </font>
    <font>
      <b/>
      <sz val="16"/>
      <color indexed="8"/>
      <name val="Times New Roman"/>
      <family val="1"/>
    </font>
    <font>
      <b/>
      <sz val="14"/>
      <color indexed="62"/>
      <name val="Calibri"/>
      <family val="2"/>
    </font>
    <font>
      <b/>
      <sz val="14"/>
      <color indexed="8"/>
      <name val="Times New Roman"/>
      <family val="1"/>
    </font>
    <font>
      <b/>
      <sz val="12"/>
      <name val="Calibri"/>
      <family val="2"/>
    </font>
    <font>
      <b/>
      <sz val="48"/>
      <color indexed="63"/>
      <name val="Arial Rounded MT Bold"/>
      <family val="2"/>
    </font>
    <font>
      <b/>
      <u/>
      <sz val="22"/>
      <color indexed="12"/>
      <name val="Calibri"/>
      <family val="2"/>
    </font>
    <font>
      <b/>
      <sz val="22"/>
      <color indexed="12"/>
      <name val="Calibri"/>
      <family val="2"/>
    </font>
    <font>
      <b/>
      <sz val="36"/>
      <color indexed="10"/>
      <name val="Arial Rounded MT Bold"/>
      <family val="2"/>
    </font>
    <font>
      <b/>
      <u/>
      <sz val="36"/>
      <color indexed="10"/>
      <name val="Arial Rounded MT Bold"/>
      <family val="2"/>
    </font>
    <font>
      <b/>
      <sz val="18"/>
      <color indexed="56"/>
      <name val="Calibri"/>
      <family val="2"/>
    </font>
    <font>
      <b/>
      <sz val="11"/>
      <color indexed="59"/>
      <name val="Calibri"/>
      <family val="2"/>
    </font>
    <font>
      <b/>
      <sz val="22"/>
      <color indexed="60"/>
      <name val="Calibri"/>
      <family val="2"/>
    </font>
    <font>
      <sz val="14"/>
      <color indexed="56"/>
      <name val="Calibri"/>
      <family val="2"/>
    </font>
    <font>
      <b/>
      <sz val="14"/>
      <color indexed="56"/>
      <name val="Calibri"/>
      <family val="2"/>
    </font>
    <font>
      <b/>
      <sz val="22"/>
      <color indexed="19"/>
      <name val="Arial Rounded MT Bold"/>
      <family val="2"/>
    </font>
    <font>
      <b/>
      <sz val="24"/>
      <color indexed="59"/>
      <name val="Times New Roman"/>
      <family val="1"/>
    </font>
    <font>
      <b/>
      <sz val="22"/>
      <color indexed="10"/>
      <name val="Calibri"/>
      <family val="2"/>
    </font>
    <font>
      <b/>
      <sz val="28"/>
      <name val="Calibri"/>
      <family val="2"/>
    </font>
    <font>
      <b/>
      <sz val="26"/>
      <color indexed="56"/>
      <name val="Calibri"/>
      <family val="2"/>
    </font>
    <font>
      <sz val="11"/>
      <name val="Calibri"/>
      <family val="2"/>
    </font>
    <font>
      <b/>
      <sz val="16"/>
      <color indexed="10"/>
      <name val="Calibri"/>
      <family val="2"/>
    </font>
    <font>
      <b/>
      <sz val="20"/>
      <color indexed="10"/>
      <name val="Calibri"/>
      <family val="2"/>
    </font>
    <font>
      <sz val="11"/>
      <name val="Broadway BT"/>
    </font>
    <font>
      <sz val="14"/>
      <color indexed="10"/>
      <name val="Calibri"/>
      <family val="2"/>
    </font>
    <font>
      <b/>
      <sz val="14"/>
      <color indexed="56"/>
      <name val="Calibri"/>
      <family val="2"/>
    </font>
    <font>
      <sz val="8"/>
      <name val="Arial"/>
      <family val="2"/>
    </font>
    <font>
      <b/>
      <sz val="30"/>
      <color indexed="16"/>
      <name val="Copperplate Gothic Light"/>
      <family val="2"/>
    </font>
    <font>
      <b/>
      <u/>
      <sz val="26"/>
      <color indexed="12"/>
      <name val="Calibri"/>
      <family val="2"/>
    </font>
    <font>
      <b/>
      <sz val="48"/>
      <color indexed="12"/>
      <name val="Arial Rounded MT Bold"/>
      <family val="2"/>
    </font>
    <font>
      <sz val="11"/>
      <color theme="0"/>
      <name val="Calibri"/>
      <family val="2"/>
    </font>
    <font>
      <sz val="12"/>
      <color rgb="FF000000"/>
      <name val="Calibri"/>
      <family val="2"/>
    </font>
    <font>
      <sz val="12"/>
      <color indexed="8"/>
      <name val="Calibri"/>
      <family val="2"/>
    </font>
    <font>
      <i/>
      <sz val="12"/>
      <color indexed="17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lightGray">
        <bgColor indexed="49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lightGray">
        <bgColor indexed="41"/>
      </patternFill>
    </fill>
  </fills>
  <borders count="1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ck">
        <color indexed="62"/>
      </top>
      <bottom/>
      <diagonal/>
    </border>
    <border>
      <left/>
      <right/>
      <top style="thick">
        <color indexed="62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/>
      <top style="thick">
        <color indexed="62"/>
      </top>
      <bottom style="double">
        <color indexed="62"/>
      </bottom>
      <diagonal/>
    </border>
    <border>
      <left/>
      <right style="thick">
        <color indexed="62"/>
      </right>
      <top/>
      <bottom style="double">
        <color indexed="62"/>
      </bottom>
      <diagonal/>
    </border>
    <border>
      <left style="thick">
        <color indexed="62"/>
      </left>
      <right/>
      <top/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medium">
        <color indexed="64"/>
      </right>
      <top/>
      <bottom style="double">
        <color indexed="62"/>
      </bottom>
      <diagonal/>
    </border>
    <border>
      <left style="thick">
        <color indexed="62"/>
      </left>
      <right style="thick">
        <color indexed="62"/>
      </right>
      <top style="double">
        <color indexed="62"/>
      </top>
      <bottom/>
      <diagonal/>
    </border>
    <border>
      <left style="thick">
        <color indexed="62"/>
      </left>
      <right/>
      <top style="double">
        <color indexed="62"/>
      </top>
      <bottom style="double">
        <color indexed="62"/>
      </bottom>
      <diagonal/>
    </border>
    <border>
      <left style="thick">
        <color indexed="62"/>
      </left>
      <right style="thick">
        <color indexed="62"/>
      </right>
      <top style="double">
        <color indexed="62"/>
      </top>
      <bottom style="double">
        <color indexed="62"/>
      </bottom>
      <diagonal/>
    </border>
    <border>
      <left style="thick">
        <color indexed="62"/>
      </left>
      <right style="medium">
        <color indexed="64"/>
      </right>
      <top style="double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n">
        <color indexed="64"/>
      </bottom>
      <diagonal/>
    </border>
    <border>
      <left style="thick">
        <color indexed="62"/>
      </left>
      <right style="thick">
        <color indexed="62"/>
      </right>
      <top style="thin">
        <color indexed="64"/>
      </top>
      <bottom style="thin">
        <color indexed="64"/>
      </bottom>
      <diagonal/>
    </border>
    <border>
      <left style="thick">
        <color indexed="62"/>
      </left>
      <right style="thick">
        <color indexed="62"/>
      </right>
      <top/>
      <bottom style="double">
        <color indexed="62"/>
      </bottom>
      <diagonal/>
    </border>
    <border>
      <left style="thick">
        <color indexed="62"/>
      </left>
      <right style="thick">
        <color indexed="62"/>
      </right>
      <top style="double">
        <color indexed="62"/>
      </top>
      <bottom style="thick">
        <color indexed="62"/>
      </bottom>
      <diagonal/>
    </border>
    <border>
      <left style="thick">
        <color indexed="58"/>
      </left>
      <right style="thick">
        <color indexed="62"/>
      </right>
      <top style="thick">
        <color indexed="58"/>
      </top>
      <bottom style="double">
        <color indexed="58"/>
      </bottom>
      <diagonal/>
    </border>
    <border>
      <left style="thick">
        <color indexed="58"/>
      </left>
      <right style="thick">
        <color indexed="62"/>
      </right>
      <top style="thin">
        <color indexed="64"/>
      </top>
      <bottom style="double">
        <color indexed="58"/>
      </bottom>
      <diagonal/>
    </border>
    <border>
      <left style="thick">
        <color indexed="58"/>
      </left>
      <right style="thick">
        <color indexed="62"/>
      </right>
      <top style="thin">
        <color indexed="64"/>
      </top>
      <bottom/>
      <diagonal/>
    </border>
    <border>
      <left style="thick">
        <color indexed="62"/>
      </left>
      <right style="thick">
        <color indexed="62"/>
      </right>
      <top style="double">
        <color indexed="62"/>
      </top>
      <bottom style="thin">
        <color indexed="64"/>
      </bottom>
      <diagonal/>
    </border>
    <border>
      <left style="medium">
        <color indexed="18"/>
      </left>
      <right style="medium">
        <color indexed="18"/>
      </right>
      <top style="thin">
        <color indexed="64"/>
      </top>
      <bottom/>
      <diagonal/>
    </border>
    <border>
      <left/>
      <right style="medium">
        <color indexed="1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medium">
        <color indexed="64"/>
      </top>
      <bottom style="double">
        <color indexed="62"/>
      </bottom>
      <diagonal/>
    </border>
    <border>
      <left style="medium">
        <color indexed="64"/>
      </left>
      <right style="thick">
        <color indexed="62"/>
      </right>
      <top style="medium">
        <color indexed="64"/>
      </top>
      <bottom style="double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n">
        <color indexed="64"/>
      </top>
      <bottom/>
      <diagonal/>
    </border>
    <border>
      <left style="thick">
        <color indexed="62"/>
      </left>
      <right style="thick">
        <color indexed="62"/>
      </right>
      <top style="thin">
        <color indexed="64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2"/>
      </right>
      <top style="thick">
        <color indexed="62"/>
      </top>
      <bottom/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double">
        <color indexed="36"/>
      </bottom>
      <diagonal/>
    </border>
    <border>
      <left/>
      <right style="thick">
        <color indexed="58"/>
      </right>
      <top/>
      <bottom/>
      <diagonal/>
    </border>
    <border>
      <left style="thick">
        <color indexed="18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thick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thick">
        <color indexed="18"/>
      </left>
      <right style="double">
        <color indexed="62"/>
      </right>
      <top style="thick">
        <color indexed="62"/>
      </top>
      <bottom style="thick">
        <color indexed="18"/>
      </bottom>
      <diagonal/>
    </border>
    <border>
      <left style="double">
        <color indexed="62"/>
      </left>
      <right style="double">
        <color indexed="62"/>
      </right>
      <top style="thick">
        <color indexed="62"/>
      </top>
      <bottom style="thick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 style="thick">
        <color indexed="18"/>
      </bottom>
      <diagonal/>
    </border>
    <border>
      <left style="thick">
        <color indexed="18"/>
      </left>
      <right/>
      <top style="thick">
        <color indexed="18"/>
      </top>
      <bottom style="thick">
        <color indexed="1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2"/>
      </left>
      <right style="thick">
        <color indexed="62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2"/>
      </left>
      <right/>
      <top style="double">
        <color indexed="62"/>
      </top>
      <bottom style="double">
        <color indexed="62"/>
      </bottom>
      <diagonal/>
    </border>
    <border>
      <left/>
      <right style="thick">
        <color indexed="18"/>
      </right>
      <top style="double">
        <color indexed="62"/>
      </top>
      <bottom style="double">
        <color indexed="62"/>
      </bottom>
      <diagonal/>
    </border>
    <border>
      <left style="thick">
        <color indexed="62"/>
      </left>
      <right/>
      <top/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n">
        <color indexed="64"/>
      </bottom>
      <diagonal/>
    </border>
    <border>
      <left/>
      <right/>
      <top style="thick">
        <color indexed="62"/>
      </top>
      <bottom style="thin">
        <color indexed="64"/>
      </bottom>
      <diagonal/>
    </border>
    <border>
      <left style="thick">
        <color indexed="58"/>
      </left>
      <right/>
      <top style="thin">
        <color indexed="64"/>
      </top>
      <bottom style="double">
        <color indexed="58"/>
      </bottom>
      <diagonal/>
    </border>
    <border>
      <left/>
      <right/>
      <top style="thin">
        <color indexed="64"/>
      </top>
      <bottom style="double">
        <color indexed="58"/>
      </bottom>
      <diagonal/>
    </border>
    <border>
      <left/>
      <right style="thick">
        <color indexed="58"/>
      </right>
      <top style="thin">
        <color indexed="64"/>
      </top>
      <bottom style="double">
        <color indexed="58"/>
      </bottom>
      <diagonal/>
    </border>
    <border>
      <left style="thick">
        <color indexed="62"/>
      </left>
      <right style="thin">
        <color indexed="64"/>
      </right>
      <top style="thick">
        <color indexed="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2"/>
      </top>
      <bottom style="thin">
        <color indexed="64"/>
      </bottom>
      <diagonal/>
    </border>
    <border>
      <left style="thin">
        <color indexed="64"/>
      </left>
      <right style="thick">
        <color indexed="62"/>
      </right>
      <top style="thick">
        <color indexed="62"/>
      </top>
      <bottom style="thin">
        <color indexed="64"/>
      </bottom>
      <diagonal/>
    </border>
    <border>
      <left style="thick">
        <color indexed="62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2"/>
      </right>
      <top style="thin">
        <color indexed="64"/>
      </top>
      <bottom style="thin">
        <color indexed="64"/>
      </bottom>
      <diagonal/>
    </border>
    <border>
      <left style="thick">
        <color indexed="62"/>
      </left>
      <right/>
      <top style="thin">
        <color indexed="64"/>
      </top>
      <bottom style="thick">
        <color indexed="62"/>
      </bottom>
      <diagonal/>
    </border>
    <border>
      <left/>
      <right/>
      <top style="thin">
        <color indexed="64"/>
      </top>
      <bottom style="thick">
        <color indexed="62"/>
      </bottom>
      <diagonal/>
    </border>
    <border>
      <left/>
      <right style="thick">
        <color indexed="62"/>
      </right>
      <top style="thin">
        <color indexed="64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n">
        <color indexed="64"/>
      </bottom>
      <diagonal/>
    </border>
    <border>
      <left/>
      <right style="thick">
        <color indexed="62"/>
      </right>
      <top/>
      <bottom style="thick">
        <color indexed="62"/>
      </bottom>
      <diagonal/>
    </border>
    <border>
      <left style="double">
        <color indexed="62"/>
      </left>
      <right/>
      <top style="double">
        <color indexed="62"/>
      </top>
      <bottom style="thick">
        <color indexed="18"/>
      </bottom>
      <diagonal/>
    </border>
    <border>
      <left/>
      <right style="thick">
        <color indexed="18"/>
      </right>
      <top style="double">
        <color indexed="62"/>
      </top>
      <bottom style="thick">
        <color indexed="18"/>
      </bottom>
      <diagonal/>
    </border>
    <border>
      <left style="thick">
        <color indexed="32"/>
      </left>
      <right/>
      <top style="thick">
        <color indexed="32"/>
      </top>
      <bottom/>
      <diagonal/>
    </border>
    <border>
      <left/>
      <right/>
      <top style="thick">
        <color indexed="32"/>
      </top>
      <bottom/>
      <diagonal/>
    </border>
    <border>
      <left/>
      <right style="thick">
        <color indexed="32"/>
      </right>
      <top style="thick">
        <color indexed="32"/>
      </top>
      <bottom/>
      <diagonal/>
    </border>
    <border>
      <left style="thick">
        <color indexed="32"/>
      </left>
      <right/>
      <top/>
      <bottom style="thick">
        <color indexed="32"/>
      </bottom>
      <diagonal/>
    </border>
    <border>
      <left/>
      <right/>
      <top/>
      <bottom style="thick">
        <color indexed="32"/>
      </bottom>
      <diagonal/>
    </border>
    <border>
      <left/>
      <right style="thick">
        <color indexed="32"/>
      </right>
      <top/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 style="thin">
        <color indexed="64"/>
      </bottom>
      <diagonal/>
    </border>
    <border>
      <left style="thick">
        <color indexed="32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2"/>
      </left>
      <right/>
      <top style="thick">
        <color indexed="62"/>
      </top>
      <bottom style="thick">
        <color indexed="10"/>
      </bottom>
      <diagonal/>
    </border>
    <border>
      <left/>
      <right/>
      <top style="thick">
        <color indexed="62"/>
      </top>
      <bottom style="thick">
        <color indexed="10"/>
      </bottom>
      <diagonal/>
    </border>
    <border>
      <left/>
      <right/>
      <top/>
      <bottom style="thick">
        <color indexed="18"/>
      </bottom>
      <diagonal/>
    </border>
    <border>
      <left style="thick">
        <color indexed="62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18"/>
      </left>
      <right/>
      <top style="thick">
        <color indexed="18"/>
      </top>
      <bottom/>
      <diagonal/>
    </border>
    <border>
      <left/>
      <right/>
      <top style="thick">
        <color indexed="18"/>
      </top>
      <bottom/>
      <diagonal/>
    </border>
    <border>
      <left/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/>
      <top/>
      <bottom/>
      <diagonal/>
    </border>
    <border>
      <left/>
      <right style="thick">
        <color indexed="18"/>
      </right>
      <top/>
      <bottom/>
      <diagonal/>
    </border>
    <border>
      <left style="thick">
        <color indexed="18"/>
      </left>
      <right/>
      <top/>
      <bottom style="thick">
        <color indexed="18"/>
      </bottom>
      <diagonal/>
    </border>
    <border>
      <left/>
      <right style="thick">
        <color indexed="18"/>
      </right>
      <top/>
      <bottom style="thick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18"/>
      </left>
      <right/>
      <top style="medium">
        <color indexed="64"/>
      </top>
      <bottom style="thick">
        <color indexed="18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2"/>
      </left>
      <right style="medium">
        <color indexed="64"/>
      </right>
      <top style="double">
        <color indexed="62"/>
      </top>
      <bottom/>
      <diagonal/>
    </border>
    <border>
      <left style="thick">
        <color indexed="62"/>
      </left>
      <right style="medium">
        <color indexed="64"/>
      </right>
      <top/>
      <bottom style="medium">
        <color indexed="64"/>
      </bottom>
      <diagonal/>
    </border>
    <border>
      <left style="thick">
        <color indexed="5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58"/>
      </right>
      <top style="thin">
        <color indexed="64"/>
      </top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2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58"/>
      </left>
      <right style="thick">
        <color indexed="62"/>
      </right>
      <top/>
      <bottom style="double">
        <color indexed="58"/>
      </bottom>
      <diagonal/>
    </border>
    <border>
      <left/>
      <right style="thin">
        <color indexed="64"/>
      </right>
      <top style="thick">
        <color indexed="62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22" borderId="0" applyNumberFormat="0" applyBorder="0" applyAlignment="0" applyProtection="0"/>
    <xf numFmtId="0" fontId="2" fillId="0" borderId="0"/>
    <xf numFmtId="0" fontId="2" fillId="23" borderId="4" applyNumberFormat="0" applyFon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</cellStyleXfs>
  <cellXfs count="585">
    <xf numFmtId="0" fontId="0" fillId="0" borderId="0" xfId="0"/>
    <xf numFmtId="0" fontId="0" fillId="0" borderId="0" xfId="0" applyProtection="1">
      <protection hidden="1"/>
    </xf>
    <xf numFmtId="0" fontId="2" fillId="0" borderId="0" xfId="31" applyProtection="1">
      <protection hidden="1"/>
    </xf>
    <xf numFmtId="0" fontId="54" fillId="24" borderId="10" xfId="31" applyFont="1" applyFill="1" applyBorder="1" applyAlignment="1" applyProtection="1">
      <alignment vertical="center"/>
      <protection hidden="1"/>
    </xf>
    <xf numFmtId="0" fontId="54" fillId="24" borderId="11" xfId="31" applyFont="1" applyFill="1" applyBorder="1" applyAlignment="1" applyProtection="1">
      <alignment vertical="center"/>
      <protection hidden="1"/>
    </xf>
    <xf numFmtId="0" fontId="54" fillId="24" borderId="12" xfId="31" applyFont="1" applyFill="1" applyBorder="1" applyAlignment="1" applyProtection="1">
      <alignment vertical="center"/>
      <protection hidden="1"/>
    </xf>
    <xf numFmtId="0" fontId="54" fillId="24" borderId="0" xfId="31" applyFont="1" applyFill="1" applyAlignment="1" applyProtection="1">
      <alignment vertical="center"/>
      <protection hidden="1"/>
    </xf>
    <xf numFmtId="0" fontId="36" fillId="25" borderId="0" xfId="31" applyFont="1" applyFill="1" applyAlignment="1" applyProtection="1">
      <alignment horizontal="center" vertical="center" wrapText="1"/>
      <protection hidden="1"/>
    </xf>
    <xf numFmtId="0" fontId="36" fillId="26" borderId="13" xfId="31" applyFont="1" applyFill="1" applyBorder="1" applyAlignment="1" applyProtection="1">
      <alignment horizontal="center" vertical="center" wrapText="1"/>
      <protection hidden="1"/>
    </xf>
    <xf numFmtId="0" fontId="36" fillId="25" borderId="13" xfId="31" applyFont="1" applyFill="1" applyBorder="1" applyAlignment="1" applyProtection="1">
      <alignment horizontal="center" vertical="center" wrapText="1"/>
      <protection hidden="1"/>
    </xf>
    <xf numFmtId="0" fontId="36" fillId="27" borderId="14" xfId="31" applyFont="1" applyFill="1" applyBorder="1" applyAlignment="1" applyProtection="1">
      <alignment horizontal="center" vertical="center" wrapText="1"/>
      <protection hidden="1"/>
    </xf>
    <xf numFmtId="0" fontId="36" fillId="28" borderId="15" xfId="31" applyFont="1" applyFill="1" applyBorder="1" applyAlignment="1" applyProtection="1">
      <alignment horizontal="center" vertical="center" wrapText="1"/>
      <protection hidden="1"/>
    </xf>
    <xf numFmtId="0" fontId="36" fillId="28" borderId="16" xfId="31" applyFont="1" applyFill="1" applyBorder="1" applyAlignment="1" applyProtection="1">
      <alignment horizontal="center" vertical="center" wrapText="1"/>
      <protection hidden="1"/>
    </xf>
    <xf numFmtId="0" fontId="36" fillId="29" borderId="17" xfId="31" applyFont="1" applyFill="1" applyBorder="1" applyAlignment="1" applyProtection="1">
      <alignment horizontal="center" vertical="center" wrapText="1"/>
      <protection hidden="1"/>
    </xf>
    <xf numFmtId="0" fontId="36" fillId="29" borderId="18" xfId="31" applyFont="1" applyFill="1" applyBorder="1" applyAlignment="1" applyProtection="1">
      <alignment horizontal="center" vertical="center" wrapText="1"/>
      <protection hidden="1"/>
    </xf>
    <xf numFmtId="0" fontId="36" fillId="28" borderId="19" xfId="31" applyFont="1" applyFill="1" applyBorder="1" applyAlignment="1" applyProtection="1">
      <alignment horizontal="center" vertical="center" wrapText="1"/>
      <protection hidden="1"/>
    </xf>
    <xf numFmtId="0" fontId="36" fillId="28" borderId="20" xfId="31" applyFont="1" applyFill="1" applyBorder="1" applyAlignment="1" applyProtection="1">
      <alignment horizontal="center" vertical="center" wrapText="1"/>
      <protection hidden="1"/>
    </xf>
    <xf numFmtId="0" fontId="36" fillId="28" borderId="21" xfId="31" applyFont="1" applyFill="1" applyBorder="1" applyAlignment="1" applyProtection="1">
      <alignment horizontal="center" vertical="center" wrapText="1"/>
      <protection hidden="1"/>
    </xf>
    <xf numFmtId="0" fontId="37" fillId="25" borderId="22" xfId="31" applyFont="1" applyFill="1" applyBorder="1" applyAlignment="1" applyProtection="1">
      <alignment horizontal="center" vertical="center" wrapText="1"/>
      <protection hidden="1"/>
    </xf>
    <xf numFmtId="0" fontId="37" fillId="26" borderId="23" xfId="31" applyFont="1" applyFill="1" applyBorder="1" applyAlignment="1" applyProtection="1">
      <alignment horizontal="center" vertical="center" wrapText="1"/>
      <protection hidden="1"/>
    </xf>
    <xf numFmtId="0" fontId="37" fillId="25" borderId="24" xfId="31" applyFont="1" applyFill="1" applyBorder="1" applyAlignment="1" applyProtection="1">
      <alignment horizontal="center" vertical="center" wrapText="1"/>
      <protection hidden="1"/>
    </xf>
    <xf numFmtId="0" fontId="37" fillId="27" borderId="24" xfId="31" applyFont="1" applyFill="1" applyBorder="1" applyAlignment="1" applyProtection="1">
      <alignment horizontal="center" vertical="center" wrapText="1"/>
      <protection hidden="1"/>
    </xf>
    <xf numFmtId="0" fontId="37" fillId="27" borderId="23" xfId="31" applyFont="1" applyFill="1" applyBorder="1" applyAlignment="1" applyProtection="1">
      <alignment horizontal="center" vertical="center" wrapText="1"/>
      <protection hidden="1"/>
    </xf>
    <xf numFmtId="0" fontId="37" fillId="28" borderId="24" xfId="31" applyFont="1" applyFill="1" applyBorder="1" applyAlignment="1" applyProtection="1">
      <alignment horizontal="center" vertical="center" wrapText="1"/>
      <protection hidden="1"/>
    </xf>
    <xf numFmtId="0" fontId="37" fillId="29" borderId="17" xfId="31" applyFont="1" applyFill="1" applyBorder="1" applyAlignment="1" applyProtection="1">
      <alignment horizontal="center" vertical="center" wrapText="1"/>
      <protection hidden="1"/>
    </xf>
    <xf numFmtId="0" fontId="37" fillId="0" borderId="23" xfId="31" applyFont="1" applyBorder="1" applyAlignment="1" applyProtection="1">
      <alignment horizontal="center" vertical="center" wrapText="1"/>
      <protection hidden="1"/>
    </xf>
    <xf numFmtId="0" fontId="37" fillId="29" borderId="24" xfId="31" applyFont="1" applyFill="1" applyBorder="1" applyAlignment="1" applyProtection="1">
      <alignment horizontal="center" vertical="center" wrapText="1"/>
      <protection hidden="1"/>
    </xf>
    <xf numFmtId="0" fontId="37" fillId="28" borderId="25" xfId="31" applyFont="1" applyFill="1" applyBorder="1" applyAlignment="1" applyProtection="1">
      <alignment horizontal="center" vertical="center" wrapText="1"/>
      <protection hidden="1"/>
    </xf>
    <xf numFmtId="0" fontId="54" fillId="24" borderId="26" xfId="31" applyFont="1" applyFill="1" applyBorder="1" applyAlignment="1" applyProtection="1">
      <alignment vertical="center"/>
      <protection hidden="1"/>
    </xf>
    <xf numFmtId="0" fontId="54" fillId="24" borderId="27" xfId="31" applyFont="1" applyFill="1" applyBorder="1" applyAlignment="1" applyProtection="1">
      <alignment vertical="center"/>
      <protection hidden="1"/>
    </xf>
    <xf numFmtId="0" fontId="38" fillId="24" borderId="0" xfId="31" applyFont="1" applyFill="1" applyAlignment="1" applyProtection="1">
      <alignment horizontal="right" vertical="center"/>
      <protection hidden="1"/>
    </xf>
    <xf numFmtId="14" fontId="53" fillId="24" borderId="28" xfId="31" applyNumberFormat="1" applyFont="1" applyFill="1" applyBorder="1" applyAlignment="1" applyProtection="1">
      <alignment horizontal="left" vertical="center"/>
      <protection locked="0" hidden="1"/>
    </xf>
    <xf numFmtId="0" fontId="73" fillId="0" borderId="0" xfId="0" applyFont="1" applyProtection="1">
      <protection hidden="1"/>
    </xf>
    <xf numFmtId="0" fontId="74" fillId="24" borderId="12" xfId="31" applyFont="1" applyFill="1" applyBorder="1" applyAlignment="1" applyProtection="1">
      <alignment horizontal="center" vertical="center"/>
      <protection hidden="1"/>
    </xf>
    <xf numFmtId="0" fontId="21" fillId="30" borderId="29" xfId="31" applyFont="1" applyFill="1" applyBorder="1" applyAlignment="1" applyProtection="1">
      <alignment horizontal="center"/>
      <protection locked="0" hidden="1"/>
    </xf>
    <xf numFmtId="168" fontId="70" fillId="30" borderId="30" xfId="22" applyNumberFormat="1" applyFont="1" applyFill="1" applyBorder="1" applyAlignment="1" applyProtection="1">
      <alignment horizontal="center" vertical="center"/>
      <protection locked="0" hidden="1"/>
    </xf>
    <xf numFmtId="4" fontId="42" fillId="25" borderId="31" xfId="31" applyNumberFormat="1" applyFont="1" applyFill="1" applyBorder="1" applyAlignment="1" applyProtection="1">
      <alignment horizontal="center" vertical="center"/>
      <protection locked="0" hidden="1"/>
    </xf>
    <xf numFmtId="4" fontId="42" fillId="26" borderId="31" xfId="31" applyNumberFormat="1" applyFont="1" applyFill="1" applyBorder="1" applyAlignment="1" applyProtection="1">
      <alignment horizontal="center" vertical="center"/>
      <protection locked="0" hidden="1"/>
    </xf>
    <xf numFmtId="4" fontId="42" fillId="27" borderId="31" xfId="31" applyNumberFormat="1" applyFont="1" applyFill="1" applyBorder="1" applyAlignment="1" applyProtection="1">
      <alignment horizontal="center" vertical="center"/>
      <protection locked="0" hidden="1"/>
    </xf>
    <xf numFmtId="4" fontId="42" fillId="29" borderId="31" xfId="31" applyNumberFormat="1" applyFont="1" applyFill="1" applyBorder="1" applyAlignment="1" applyProtection="1">
      <alignment horizontal="center" vertical="center"/>
      <protection locked="0" hidden="1"/>
    </xf>
    <xf numFmtId="4" fontId="42" fillId="0" borderId="31" xfId="31" applyNumberFormat="1" applyFont="1" applyBorder="1" applyAlignment="1" applyProtection="1">
      <alignment horizontal="center" vertical="center"/>
      <protection locked="0" hidden="1"/>
    </xf>
    <xf numFmtId="3" fontId="42" fillId="25" borderId="32" xfId="31" applyNumberFormat="1" applyFont="1" applyFill="1" applyBorder="1" applyAlignment="1" applyProtection="1">
      <alignment horizontal="center" vertical="center"/>
      <protection locked="0" hidden="1"/>
    </xf>
    <xf numFmtId="3" fontId="42" fillId="26" borderId="32" xfId="31" applyNumberFormat="1" applyFont="1" applyFill="1" applyBorder="1" applyAlignment="1" applyProtection="1">
      <alignment horizontal="center" vertical="center"/>
      <protection locked="0" hidden="1"/>
    </xf>
    <xf numFmtId="3" fontId="42" fillId="27" borderId="32" xfId="31" applyNumberFormat="1" applyFont="1" applyFill="1" applyBorder="1" applyAlignment="1" applyProtection="1">
      <alignment horizontal="center" vertical="center"/>
      <protection locked="0" hidden="1"/>
    </xf>
    <xf numFmtId="3" fontId="42" fillId="29" borderId="32" xfId="31" applyNumberFormat="1" applyFont="1" applyFill="1" applyBorder="1" applyAlignment="1" applyProtection="1">
      <alignment horizontal="center" vertical="center"/>
      <protection locked="0" hidden="1"/>
    </xf>
    <xf numFmtId="3" fontId="42" fillId="0" borderId="32" xfId="31" applyNumberFormat="1" applyFont="1" applyBorder="1" applyAlignment="1" applyProtection="1">
      <alignment horizontal="center" vertical="center"/>
      <protection locked="0" hidden="1"/>
    </xf>
    <xf numFmtId="4" fontId="48" fillId="26" borderId="33" xfId="31" applyNumberFormat="1" applyFont="1" applyFill="1" applyBorder="1" applyAlignment="1" applyProtection="1">
      <alignment horizontal="center" vertical="center"/>
      <protection locked="0" hidden="1"/>
    </xf>
    <xf numFmtId="4" fontId="48" fillId="27" borderId="34" xfId="0" applyNumberFormat="1" applyFont="1" applyFill="1" applyBorder="1" applyAlignment="1" applyProtection="1">
      <alignment horizontal="center" vertical="center"/>
      <protection locked="0" hidden="1"/>
    </xf>
    <xf numFmtId="4" fontId="48" fillId="29" borderId="34" xfId="0" applyNumberFormat="1" applyFont="1" applyFill="1" applyBorder="1" applyAlignment="1" applyProtection="1">
      <alignment horizontal="center" vertical="center"/>
      <protection locked="0" hidden="1"/>
    </xf>
    <xf numFmtId="4" fontId="48" fillId="26" borderId="24" xfId="31" applyNumberFormat="1" applyFont="1" applyFill="1" applyBorder="1" applyAlignment="1" applyProtection="1">
      <alignment horizontal="center" vertical="center"/>
      <protection locked="0" hidden="1"/>
    </xf>
    <xf numFmtId="4" fontId="48" fillId="29" borderId="24" xfId="0" applyNumberFormat="1" applyFont="1" applyFill="1" applyBorder="1" applyAlignment="1" applyProtection="1">
      <alignment horizontal="center" vertical="center"/>
      <protection locked="0" hidden="1"/>
    </xf>
    <xf numFmtId="4" fontId="48" fillId="26" borderId="34" xfId="0" applyNumberFormat="1" applyFont="1" applyFill="1" applyBorder="1" applyAlignment="1" applyProtection="1">
      <alignment horizontal="center" vertical="center"/>
      <protection locked="0" hidden="1"/>
    </xf>
    <xf numFmtId="164" fontId="44" fillId="26" borderId="35" xfId="31" applyNumberFormat="1" applyFont="1" applyFill="1" applyBorder="1" applyAlignment="1" applyProtection="1">
      <alignment horizontal="left" vertical="center" wrapText="1"/>
      <protection locked="0" hidden="1"/>
    </xf>
    <xf numFmtId="164" fontId="44" fillId="27" borderId="36" xfId="31" applyNumberFormat="1" applyFont="1" applyFill="1" applyBorder="1" applyAlignment="1" applyProtection="1">
      <alignment horizontal="left" vertical="center" wrapText="1"/>
      <protection locked="0" hidden="1"/>
    </xf>
    <xf numFmtId="164" fontId="44" fillId="26" borderId="36" xfId="31" applyNumberFormat="1" applyFont="1" applyFill="1" applyBorder="1" applyAlignment="1" applyProtection="1">
      <alignment horizontal="left" vertical="center" wrapText="1"/>
      <protection locked="0" hidden="1"/>
    </xf>
    <xf numFmtId="164" fontId="44" fillId="26" borderId="37" xfId="31" applyNumberFormat="1" applyFont="1" applyFill="1" applyBorder="1" applyAlignment="1" applyProtection="1">
      <alignment horizontal="left" vertical="center" wrapText="1"/>
      <protection locked="0" hidden="1"/>
    </xf>
    <xf numFmtId="4" fontId="42" fillId="25" borderId="38" xfId="31" applyNumberFormat="1" applyFont="1" applyFill="1" applyBorder="1" applyAlignment="1" applyProtection="1">
      <alignment horizontal="center" vertical="center"/>
      <protection locked="0" hidden="1"/>
    </xf>
    <xf numFmtId="4" fontId="42" fillId="26" borderId="39" xfId="31" applyNumberFormat="1" applyFont="1" applyFill="1" applyBorder="1" applyAlignment="1" applyProtection="1">
      <alignment horizontal="center" vertical="center"/>
      <protection locked="0" hidden="1"/>
    </xf>
    <xf numFmtId="4" fontId="42" fillId="27" borderId="38" xfId="31" applyNumberFormat="1" applyFont="1" applyFill="1" applyBorder="1" applyAlignment="1" applyProtection="1">
      <alignment horizontal="center" vertical="center"/>
      <protection locked="0" hidden="1"/>
    </xf>
    <xf numFmtId="4" fontId="42" fillId="27" borderId="39" xfId="31" applyNumberFormat="1" applyFont="1" applyFill="1" applyBorder="1" applyAlignment="1" applyProtection="1">
      <alignment horizontal="center" vertical="center"/>
      <protection locked="0" hidden="1"/>
    </xf>
    <xf numFmtId="4" fontId="42" fillId="29" borderId="38" xfId="31" applyNumberFormat="1" applyFont="1" applyFill="1" applyBorder="1" applyAlignment="1" applyProtection="1">
      <alignment horizontal="center" vertical="center"/>
      <protection locked="0" hidden="1"/>
    </xf>
    <xf numFmtId="4" fontId="42" fillId="28" borderId="22" xfId="31" applyNumberFormat="1" applyFont="1" applyFill="1" applyBorder="1" applyAlignment="1" applyProtection="1">
      <alignment horizontal="center" vertical="center"/>
      <protection locked="0" hidden="1"/>
    </xf>
    <xf numFmtId="4" fontId="42" fillId="29" borderId="40" xfId="31" applyNumberFormat="1" applyFont="1" applyFill="1" applyBorder="1" applyAlignment="1" applyProtection="1">
      <alignment horizontal="center" vertical="center"/>
      <protection locked="0" hidden="1"/>
    </xf>
    <xf numFmtId="4" fontId="42" fillId="28" borderId="38" xfId="31" applyNumberFormat="1" applyFont="1" applyFill="1" applyBorder="1" applyAlignment="1" applyProtection="1">
      <alignment horizontal="center" vertical="center"/>
      <protection locked="0" hidden="1"/>
    </xf>
    <xf numFmtId="3" fontId="42" fillId="26" borderId="41" xfId="31" applyNumberFormat="1" applyFont="1" applyFill="1" applyBorder="1" applyAlignment="1" applyProtection="1">
      <alignment horizontal="center" vertical="center"/>
      <protection locked="0" hidden="1"/>
    </xf>
    <xf numFmtId="3" fontId="42" fillId="27" borderId="41" xfId="31" applyNumberFormat="1" applyFont="1" applyFill="1" applyBorder="1" applyAlignment="1" applyProtection="1">
      <alignment horizontal="center" vertical="center"/>
      <protection locked="0" hidden="1"/>
    </xf>
    <xf numFmtId="3" fontId="42" fillId="28" borderId="32" xfId="31" applyNumberFormat="1" applyFont="1" applyFill="1" applyBorder="1" applyAlignment="1" applyProtection="1">
      <alignment horizontal="center" vertical="center"/>
      <protection locked="0" hidden="1"/>
    </xf>
    <xf numFmtId="3" fontId="42" fillId="29" borderId="42" xfId="31" applyNumberFormat="1" applyFont="1" applyFill="1" applyBorder="1" applyAlignment="1" applyProtection="1">
      <alignment horizontal="center" vertical="center"/>
      <protection locked="0" hidden="1"/>
    </xf>
    <xf numFmtId="0" fontId="20" fillId="0" borderId="0" xfId="31" applyFont="1" applyAlignment="1" applyProtection="1">
      <alignment horizontal="center" vertical="center"/>
      <protection hidden="1"/>
    </xf>
    <xf numFmtId="0" fontId="28" fillId="0" borderId="0" xfId="31" applyFont="1" applyAlignment="1" applyProtection="1">
      <alignment horizontal="center" vertical="center"/>
      <protection hidden="1"/>
    </xf>
    <xf numFmtId="0" fontId="46" fillId="0" borderId="0" xfId="22" applyFont="1" applyBorder="1" applyAlignment="1" applyProtection="1">
      <alignment horizontal="left" vertical="center"/>
      <protection hidden="1"/>
    </xf>
    <xf numFmtId="0" fontId="52" fillId="0" borderId="0" xfId="31" applyFont="1" applyAlignment="1" applyProtection="1">
      <alignment horizontal="center" vertical="center" wrapText="1"/>
      <protection hidden="1"/>
    </xf>
    <xf numFmtId="0" fontId="47" fillId="0" borderId="0" xfId="31" applyFont="1" applyAlignment="1" applyProtection="1">
      <alignment vertical="center" wrapText="1"/>
      <protection hidden="1"/>
    </xf>
    <xf numFmtId="0" fontId="22" fillId="0" borderId="0" xfId="31" applyFont="1" applyAlignment="1" applyProtection="1">
      <alignment vertical="center"/>
      <protection hidden="1"/>
    </xf>
    <xf numFmtId="0" fontId="46" fillId="0" borderId="0" xfId="22" applyFont="1" applyBorder="1" applyAlignment="1" applyProtection="1">
      <alignment vertical="center"/>
      <protection hidden="1"/>
    </xf>
    <xf numFmtId="0" fontId="21" fillId="0" borderId="0" xfId="31" applyFont="1" applyAlignment="1" applyProtection="1">
      <alignment horizontal="left"/>
      <protection hidden="1"/>
    </xf>
    <xf numFmtId="0" fontId="21" fillId="30" borderId="43" xfId="31" applyFont="1" applyFill="1" applyBorder="1" applyProtection="1">
      <protection hidden="1"/>
    </xf>
    <xf numFmtId="0" fontId="74" fillId="31" borderId="44" xfId="31" applyFont="1" applyFill="1" applyBorder="1" applyAlignment="1" applyProtection="1">
      <alignment horizontal="center" vertical="center"/>
      <protection hidden="1"/>
    </xf>
    <xf numFmtId="0" fontId="22" fillId="0" borderId="45" xfId="31" applyFont="1" applyBorder="1" applyAlignment="1" applyProtection="1">
      <alignment vertical="center"/>
      <protection hidden="1"/>
    </xf>
    <xf numFmtId="0" fontId="22" fillId="0" borderId="46" xfId="31" applyFont="1" applyBorder="1" applyAlignment="1" applyProtection="1">
      <alignment vertical="center"/>
      <protection hidden="1"/>
    </xf>
    <xf numFmtId="0" fontId="2" fillId="0" borderId="0" xfId="31" applyAlignment="1" applyProtection="1">
      <alignment horizontal="center"/>
      <protection hidden="1"/>
    </xf>
    <xf numFmtId="0" fontId="75" fillId="30" borderId="30" xfId="31" applyFont="1" applyFill="1" applyBorder="1" applyAlignment="1" applyProtection="1">
      <alignment horizontal="center"/>
      <protection hidden="1"/>
    </xf>
    <xf numFmtId="0" fontId="2" fillId="0" borderId="43" xfId="31" applyBorder="1" applyAlignment="1" applyProtection="1">
      <alignment horizontal="center"/>
      <protection hidden="1"/>
    </xf>
    <xf numFmtId="0" fontId="37" fillId="0" borderId="0" xfId="31" applyFont="1" applyAlignment="1" applyProtection="1">
      <alignment horizontal="center" vertical="center"/>
      <protection hidden="1"/>
    </xf>
    <xf numFmtId="0" fontId="37" fillId="0" borderId="0" xfId="31" applyFont="1" applyAlignment="1" applyProtection="1">
      <alignment vertical="center"/>
      <protection hidden="1"/>
    </xf>
    <xf numFmtId="0" fontId="23" fillId="0" borderId="0" xfId="31" applyFont="1" applyAlignment="1" applyProtection="1">
      <alignment horizontal="center" vertical="center"/>
      <protection hidden="1"/>
    </xf>
    <xf numFmtId="0" fontId="36" fillId="27" borderId="47" xfId="31" applyFont="1" applyFill="1" applyBorder="1" applyAlignment="1" applyProtection="1">
      <alignment horizontal="center" vertical="center" wrapText="1"/>
      <protection hidden="1"/>
    </xf>
    <xf numFmtId="14" fontId="53" fillId="24" borderId="28" xfId="31" applyNumberFormat="1" applyFont="1" applyFill="1" applyBorder="1" applyAlignment="1" applyProtection="1">
      <alignment horizontal="left" vertical="center"/>
      <protection hidden="1"/>
    </xf>
    <xf numFmtId="0" fontId="2" fillId="0" borderId="48" xfId="31" applyBorder="1" applyAlignment="1" applyProtection="1">
      <alignment horizontal="left"/>
      <protection hidden="1"/>
    </xf>
    <xf numFmtId="0" fontId="2" fillId="0" borderId="0" xfId="31" applyAlignment="1" applyProtection="1">
      <alignment horizontal="left"/>
      <protection hidden="1"/>
    </xf>
    <xf numFmtId="0" fontId="22" fillId="32" borderId="13" xfId="31" applyFont="1" applyFill="1" applyBorder="1" applyAlignment="1" applyProtection="1">
      <alignment horizontal="center" vertical="center"/>
      <protection hidden="1"/>
    </xf>
    <xf numFmtId="0" fontId="22" fillId="32" borderId="0" xfId="31" applyFont="1" applyFill="1" applyAlignment="1" applyProtection="1">
      <alignment horizontal="center" vertical="center"/>
      <protection hidden="1"/>
    </xf>
    <xf numFmtId="0" fontId="22" fillId="31" borderId="49" xfId="31" applyFont="1" applyFill="1" applyBorder="1" applyAlignment="1" applyProtection="1">
      <alignment horizontal="center" vertical="center"/>
      <protection hidden="1"/>
    </xf>
    <xf numFmtId="0" fontId="22" fillId="0" borderId="0" xfId="31" applyFont="1" applyAlignment="1" applyProtection="1">
      <alignment horizontal="center" vertical="center"/>
      <protection hidden="1"/>
    </xf>
    <xf numFmtId="0" fontId="21" fillId="25" borderId="13" xfId="31" applyFont="1" applyFill="1" applyBorder="1" applyAlignment="1" applyProtection="1">
      <alignment horizontal="center" vertical="center" wrapText="1"/>
      <protection hidden="1"/>
    </xf>
    <xf numFmtId="0" fontId="21" fillId="26" borderId="13" xfId="31" applyFont="1" applyFill="1" applyBorder="1" applyAlignment="1" applyProtection="1">
      <alignment horizontal="center" vertical="center" wrapText="1"/>
      <protection hidden="1"/>
    </xf>
    <xf numFmtId="0" fontId="24" fillId="26" borderId="13" xfId="31" applyFont="1" applyFill="1" applyBorder="1" applyAlignment="1" applyProtection="1">
      <alignment horizontal="center" vertical="center" wrapText="1"/>
      <protection hidden="1"/>
    </xf>
    <xf numFmtId="0" fontId="21" fillId="27" borderId="13" xfId="31" applyFont="1" applyFill="1" applyBorder="1" applyAlignment="1" applyProtection="1">
      <alignment horizontal="center" vertical="center" wrapText="1"/>
      <protection hidden="1"/>
    </xf>
    <xf numFmtId="0" fontId="21" fillId="27" borderId="50" xfId="31" applyFont="1" applyFill="1" applyBorder="1" applyAlignment="1" applyProtection="1">
      <alignment horizontal="center" vertical="center" wrapText="1"/>
      <protection hidden="1"/>
    </xf>
    <xf numFmtId="0" fontId="21" fillId="29" borderId="16" xfId="31" applyFont="1" applyFill="1" applyBorder="1" applyAlignment="1" applyProtection="1">
      <alignment horizontal="center" vertical="center" wrapText="1"/>
      <protection hidden="1"/>
    </xf>
    <xf numFmtId="0" fontId="21" fillId="0" borderId="17" xfId="31" applyFont="1" applyBorder="1" applyAlignment="1" applyProtection="1">
      <alignment horizontal="center" vertical="center" wrapText="1"/>
      <protection hidden="1"/>
    </xf>
    <xf numFmtId="0" fontId="21" fillId="29" borderId="51" xfId="31" applyFont="1" applyFill="1" applyBorder="1" applyAlignment="1" applyProtection="1">
      <alignment horizontal="center" vertical="center" wrapText="1"/>
      <protection hidden="1"/>
    </xf>
    <xf numFmtId="0" fontId="21" fillId="0" borderId="50" xfId="31" applyFont="1" applyBorder="1" applyAlignment="1" applyProtection="1">
      <alignment horizontal="center" vertical="center" wrapText="1"/>
      <protection hidden="1"/>
    </xf>
    <xf numFmtId="0" fontId="21" fillId="29" borderId="20" xfId="31" applyFont="1" applyFill="1" applyBorder="1" applyAlignment="1" applyProtection="1">
      <alignment horizontal="center" vertical="center" wrapText="1"/>
      <protection hidden="1"/>
    </xf>
    <xf numFmtId="0" fontId="21" fillId="0" borderId="51" xfId="31" applyFont="1" applyBorder="1" applyAlignment="1" applyProtection="1">
      <alignment horizontal="center" vertical="center" wrapText="1"/>
      <protection hidden="1"/>
    </xf>
    <xf numFmtId="0" fontId="21" fillId="0" borderId="0" xfId="31" applyFont="1" applyAlignment="1" applyProtection="1">
      <alignment horizontal="center" vertical="center"/>
      <protection hidden="1"/>
    </xf>
    <xf numFmtId="0" fontId="37" fillId="28" borderId="23" xfId="31" applyFont="1" applyFill="1" applyBorder="1" applyAlignment="1" applyProtection="1">
      <alignment horizontal="center" vertical="center" wrapText="1"/>
      <protection hidden="1"/>
    </xf>
    <xf numFmtId="4" fontId="20" fillId="0" borderId="31" xfId="31" applyNumberFormat="1" applyFont="1" applyBorder="1" applyAlignment="1" applyProtection="1">
      <alignment horizontal="center" vertical="center"/>
      <protection hidden="1"/>
    </xf>
    <xf numFmtId="3" fontId="42" fillId="26" borderId="32" xfId="31" applyNumberFormat="1" applyFont="1" applyFill="1" applyBorder="1" applyAlignment="1" applyProtection="1">
      <alignment horizontal="center" vertical="center"/>
      <protection hidden="1"/>
    </xf>
    <xf numFmtId="3" fontId="42" fillId="27" borderId="32" xfId="31" applyNumberFormat="1" applyFont="1" applyFill="1" applyBorder="1" applyAlignment="1" applyProtection="1">
      <alignment horizontal="center" vertical="center"/>
      <protection hidden="1"/>
    </xf>
    <xf numFmtId="3" fontId="42" fillId="29" borderId="32" xfId="31" applyNumberFormat="1" applyFont="1" applyFill="1" applyBorder="1" applyAlignment="1" applyProtection="1">
      <alignment horizontal="center" vertical="center"/>
      <protection hidden="1"/>
    </xf>
    <xf numFmtId="4" fontId="20" fillId="0" borderId="52" xfId="31" applyNumberFormat="1" applyFont="1" applyBorder="1" applyAlignment="1" applyProtection="1">
      <alignment horizontal="center" vertical="center"/>
      <protection hidden="1"/>
    </xf>
    <xf numFmtId="4" fontId="42" fillId="25" borderId="53" xfId="31" applyNumberFormat="1" applyFont="1" applyFill="1" applyBorder="1" applyAlignment="1" applyProtection="1">
      <alignment horizontal="center" vertical="center"/>
      <protection hidden="1"/>
    </xf>
    <xf numFmtId="4" fontId="42" fillId="25" borderId="54" xfId="31" applyNumberFormat="1" applyFont="1" applyFill="1" applyBorder="1" applyAlignment="1" applyProtection="1">
      <alignment horizontal="center" vertical="center"/>
      <protection hidden="1"/>
    </xf>
    <xf numFmtId="3" fontId="42" fillId="26" borderId="54" xfId="31" applyNumberFormat="1" applyFont="1" applyFill="1" applyBorder="1" applyAlignment="1" applyProtection="1">
      <alignment horizontal="center" vertical="center"/>
      <protection hidden="1"/>
    </xf>
    <xf numFmtId="4" fontId="42" fillId="27" borderId="53" xfId="31" applyNumberFormat="1" applyFont="1" applyFill="1" applyBorder="1" applyAlignment="1" applyProtection="1">
      <alignment horizontal="center" vertical="center"/>
      <protection hidden="1"/>
    </xf>
    <xf numFmtId="4" fontId="42" fillId="0" borderId="53" xfId="31" applyNumberFormat="1" applyFont="1" applyBorder="1" applyAlignment="1" applyProtection="1">
      <alignment horizontal="center" vertical="center"/>
      <protection hidden="1"/>
    </xf>
    <xf numFmtId="4" fontId="42" fillId="0" borderId="54" xfId="31" applyNumberFormat="1" applyFont="1" applyBorder="1" applyAlignment="1" applyProtection="1">
      <alignment horizontal="center" vertical="center"/>
      <protection hidden="1"/>
    </xf>
    <xf numFmtId="4" fontId="42" fillId="33" borderId="55" xfId="31" applyNumberFormat="1" applyFont="1" applyFill="1" applyBorder="1" applyAlignment="1" applyProtection="1">
      <alignment horizontal="center" vertical="center"/>
      <protection hidden="1"/>
    </xf>
    <xf numFmtId="0" fontId="2" fillId="0" borderId="0" xfId="31" applyAlignment="1" applyProtection="1">
      <alignment vertical="center"/>
      <protection hidden="1"/>
    </xf>
    <xf numFmtId="4" fontId="2" fillId="0" borderId="11" xfId="31" applyNumberFormat="1" applyBorder="1" applyAlignment="1" applyProtection="1">
      <alignment vertical="center"/>
      <protection hidden="1"/>
    </xf>
    <xf numFmtId="166" fontId="22" fillId="25" borderId="56" xfId="31" applyNumberFormat="1" applyFont="1" applyFill="1" applyBorder="1" applyAlignment="1" applyProtection="1">
      <alignment vertical="center"/>
      <protection hidden="1"/>
    </xf>
    <xf numFmtId="4" fontId="22" fillId="34" borderId="56" xfId="31" applyNumberFormat="1" applyFont="1" applyFill="1" applyBorder="1" applyAlignment="1" applyProtection="1">
      <alignment vertical="center"/>
      <protection hidden="1"/>
    </xf>
    <xf numFmtId="4" fontId="22" fillId="35" borderId="57" xfId="31" applyNumberFormat="1" applyFont="1" applyFill="1" applyBorder="1" applyAlignment="1" applyProtection="1">
      <alignment vertical="center"/>
      <protection hidden="1"/>
    </xf>
    <xf numFmtId="0" fontId="0" fillId="33" borderId="0" xfId="0" applyFill="1" applyProtection="1">
      <protection hidden="1"/>
    </xf>
    <xf numFmtId="4" fontId="2" fillId="0" borderId="0" xfId="31" applyNumberFormat="1" applyAlignment="1" applyProtection="1">
      <alignment vertical="center"/>
      <protection hidden="1"/>
    </xf>
    <xf numFmtId="0" fontId="22" fillId="36" borderId="58" xfId="31" applyFont="1" applyFill="1" applyBorder="1" applyAlignment="1" applyProtection="1">
      <alignment horizontal="center" vertical="center"/>
      <protection hidden="1"/>
    </xf>
    <xf numFmtId="166" fontId="20" fillId="0" borderId="0" xfId="31" applyNumberFormat="1" applyFont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vertical="center" wrapText="1"/>
      <protection hidden="1"/>
    </xf>
    <xf numFmtId="0" fontId="21" fillId="0" borderId="0" xfId="31" applyFont="1" applyAlignment="1" applyProtection="1">
      <alignment vertical="center"/>
      <protection hidden="1"/>
    </xf>
    <xf numFmtId="0" fontId="21" fillId="25" borderId="59" xfId="31" applyFont="1" applyFill="1" applyBorder="1" applyAlignment="1" applyProtection="1">
      <alignment horizontal="center" vertical="center" wrapText="1"/>
      <protection hidden="1"/>
    </xf>
    <xf numFmtId="0" fontId="21" fillId="34" borderId="11" xfId="31" applyFont="1" applyFill="1" applyBorder="1" applyAlignment="1" applyProtection="1">
      <alignment horizontal="center" vertical="center" wrapText="1"/>
      <protection hidden="1"/>
    </xf>
    <xf numFmtId="0" fontId="21" fillId="35" borderId="59" xfId="31" applyFont="1" applyFill="1" applyBorder="1" applyAlignment="1" applyProtection="1">
      <alignment horizontal="center" vertical="center" wrapText="1"/>
      <protection hidden="1"/>
    </xf>
    <xf numFmtId="0" fontId="24" fillId="0" borderId="0" xfId="31" applyFont="1" applyAlignment="1" applyProtection="1">
      <alignment horizontal="center" vertical="center" wrapText="1"/>
      <protection hidden="1"/>
    </xf>
    <xf numFmtId="0" fontId="37" fillId="27" borderId="22" xfId="31" applyFont="1" applyFill="1" applyBorder="1" applyAlignment="1" applyProtection="1">
      <alignment horizontal="center" vertical="center" wrapText="1"/>
      <protection hidden="1"/>
    </xf>
    <xf numFmtId="0" fontId="17" fillId="0" borderId="0" xfId="31" applyFont="1" applyAlignment="1" applyProtection="1">
      <alignment horizontal="center" vertical="center" wrapText="1"/>
      <protection hidden="1"/>
    </xf>
    <xf numFmtId="0" fontId="35" fillId="26" borderId="24" xfId="31" applyFont="1" applyFill="1" applyBorder="1" applyAlignment="1" applyProtection="1">
      <alignment horizontal="center" vertical="center" wrapText="1"/>
      <protection hidden="1"/>
    </xf>
    <xf numFmtId="0" fontId="35" fillId="27" borderId="24" xfId="0" applyFont="1" applyFill="1" applyBorder="1" applyAlignment="1" applyProtection="1">
      <alignment horizontal="center" vertical="center" wrapText="1"/>
      <protection hidden="1"/>
    </xf>
    <xf numFmtId="0" fontId="35" fillId="29" borderId="24" xfId="0" applyFont="1" applyFill="1" applyBorder="1" applyAlignment="1" applyProtection="1">
      <alignment horizontal="center" vertic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4" fontId="42" fillId="0" borderId="0" xfId="0" applyNumberFormat="1" applyFont="1" applyAlignment="1" applyProtection="1">
      <alignment horizontal="center" vertical="center"/>
      <protection hidden="1"/>
    </xf>
    <xf numFmtId="4" fontId="48" fillId="0" borderId="0" xfId="0" applyNumberFormat="1" applyFont="1" applyAlignment="1" applyProtection="1">
      <alignment horizontal="center" vertical="center"/>
      <protection hidden="1"/>
    </xf>
    <xf numFmtId="164" fontId="25" fillId="0" borderId="0" xfId="31" applyNumberFormat="1" applyFont="1" applyAlignment="1" applyProtection="1">
      <alignment horizontal="center" vertical="center"/>
      <protection hidden="1"/>
    </xf>
    <xf numFmtId="4" fontId="42" fillId="28" borderId="0" xfId="0" applyNumberFormat="1" applyFont="1" applyFill="1" applyAlignment="1" applyProtection="1">
      <alignment horizontal="center" vertical="center"/>
      <protection hidden="1"/>
    </xf>
    <xf numFmtId="0" fontId="39" fillId="0" borderId="60" xfId="0" applyFont="1" applyBorder="1" applyAlignment="1" applyProtection="1">
      <alignment horizontal="center" vertical="center"/>
      <protection hidden="1"/>
    </xf>
    <xf numFmtId="0" fontId="39" fillId="0" borderId="61" xfId="0" applyFont="1" applyBorder="1" applyAlignment="1" applyProtection="1">
      <alignment horizontal="center" vertical="center"/>
      <protection hidden="1"/>
    </xf>
    <xf numFmtId="0" fontId="17" fillId="0" borderId="62" xfId="31" applyFont="1" applyBorder="1" applyAlignment="1" applyProtection="1">
      <alignment vertical="center" textRotation="90" wrapText="1"/>
      <protection hidden="1"/>
    </xf>
    <xf numFmtId="0" fontId="0" fillId="0" borderId="62" xfId="0" applyBorder="1" applyProtection="1">
      <protection hidden="1"/>
    </xf>
    <xf numFmtId="4" fontId="37" fillId="0" borderId="0" xfId="0" applyNumberFormat="1" applyFont="1" applyAlignment="1" applyProtection="1">
      <alignment horizontal="center" vertical="center"/>
      <protection hidden="1"/>
    </xf>
    <xf numFmtId="164" fontId="32" fillId="0" borderId="0" xfId="31" applyNumberFormat="1" applyFont="1" applyAlignment="1" applyProtection="1">
      <alignment horizontal="center" vertical="center"/>
      <protection hidden="1"/>
    </xf>
    <xf numFmtId="0" fontId="28" fillId="0" borderId="28" xfId="31" applyFont="1" applyBorder="1" applyAlignment="1" applyProtection="1">
      <alignment vertical="center" textRotation="90" wrapText="1"/>
      <protection hidden="1"/>
    </xf>
    <xf numFmtId="164" fontId="48" fillId="26" borderId="63" xfId="31" applyNumberFormat="1" applyFont="1" applyFill="1" applyBorder="1" applyAlignment="1" applyProtection="1">
      <alignment horizontal="center" vertical="center"/>
      <protection hidden="1"/>
    </xf>
    <xf numFmtId="164" fontId="48" fillId="27" borderId="63" xfId="31" applyNumberFormat="1" applyFont="1" applyFill="1" applyBorder="1" applyAlignment="1" applyProtection="1">
      <alignment horizontal="center" vertical="center"/>
      <protection hidden="1"/>
    </xf>
    <xf numFmtId="164" fontId="48" fillId="29" borderId="63" xfId="31" applyNumberFormat="1" applyFont="1" applyFill="1" applyBorder="1" applyAlignment="1" applyProtection="1">
      <alignment horizontal="center" vertical="center"/>
      <protection hidden="1"/>
    </xf>
    <xf numFmtId="4" fontId="48" fillId="0" borderId="0" xfId="31" applyNumberFormat="1" applyFont="1" applyAlignment="1" applyProtection="1">
      <alignment horizontal="center" vertical="center"/>
      <protection hidden="1"/>
    </xf>
    <xf numFmtId="0" fontId="2" fillId="0" borderId="64" xfId="31" applyBorder="1" applyProtection="1">
      <protection hidden="1"/>
    </xf>
    <xf numFmtId="4" fontId="39" fillId="26" borderId="65" xfId="0" applyNumberFormat="1" applyFont="1" applyFill="1" applyBorder="1" applyAlignment="1" applyProtection="1">
      <alignment horizontal="center" vertical="center"/>
      <protection hidden="1"/>
    </xf>
    <xf numFmtId="4" fontId="39" fillId="26" borderId="66" xfId="0" applyNumberFormat="1" applyFont="1" applyFill="1" applyBorder="1" applyAlignment="1" applyProtection="1">
      <alignment horizontal="center" vertical="center"/>
      <protection hidden="1"/>
    </xf>
    <xf numFmtId="166" fontId="39" fillId="26" borderId="67" xfId="0" applyNumberFormat="1" applyFont="1" applyFill="1" applyBorder="1" applyAlignment="1" applyProtection="1">
      <alignment horizontal="center" vertical="center"/>
      <protection hidden="1"/>
    </xf>
    <xf numFmtId="4" fontId="39" fillId="26" borderId="67" xfId="0" applyNumberFormat="1" applyFont="1" applyFill="1" applyBorder="1" applyAlignment="1" applyProtection="1">
      <alignment horizontal="center" vertical="center"/>
      <protection hidden="1"/>
    </xf>
    <xf numFmtId="0" fontId="39" fillId="27" borderId="65" xfId="0" applyFont="1" applyFill="1" applyBorder="1" applyAlignment="1" applyProtection="1">
      <alignment horizontal="center" vertical="center"/>
      <protection hidden="1"/>
    </xf>
    <xf numFmtId="4" fontId="39" fillId="27" borderId="66" xfId="0" applyNumberFormat="1" applyFont="1" applyFill="1" applyBorder="1" applyAlignment="1" applyProtection="1">
      <alignment horizontal="center" vertical="center"/>
      <protection hidden="1"/>
    </xf>
    <xf numFmtId="166" fontId="39" fillId="27" borderId="67" xfId="0" applyNumberFormat="1" applyFont="1" applyFill="1" applyBorder="1" applyAlignment="1" applyProtection="1">
      <alignment horizontal="center" vertical="center"/>
      <protection hidden="1"/>
    </xf>
    <xf numFmtId="4" fontId="39" fillId="27" borderId="67" xfId="0" applyNumberFormat="1" applyFont="1" applyFill="1" applyBorder="1" applyAlignment="1" applyProtection="1">
      <alignment horizontal="center" vertical="center"/>
      <protection hidden="1"/>
    </xf>
    <xf numFmtId="165" fontId="51" fillId="0" borderId="0" xfId="31" applyNumberFormat="1" applyFont="1" applyAlignment="1" applyProtection="1">
      <alignment vertical="center"/>
      <protection hidden="1"/>
    </xf>
    <xf numFmtId="0" fontId="39" fillId="29" borderId="65" xfId="0" applyFont="1" applyFill="1" applyBorder="1" applyAlignment="1" applyProtection="1">
      <alignment horizontal="center" vertical="center"/>
      <protection hidden="1"/>
    </xf>
    <xf numFmtId="4" fontId="39" fillId="29" borderId="66" xfId="0" applyNumberFormat="1" applyFont="1" applyFill="1" applyBorder="1" applyAlignment="1" applyProtection="1">
      <alignment horizontal="center" vertical="center"/>
      <protection hidden="1"/>
    </xf>
    <xf numFmtId="166" fontId="39" fillId="29" borderId="67" xfId="0" applyNumberFormat="1" applyFont="1" applyFill="1" applyBorder="1" applyAlignment="1" applyProtection="1">
      <alignment horizontal="center" vertical="center"/>
      <protection hidden="1"/>
    </xf>
    <xf numFmtId="4" fontId="39" fillId="29" borderId="67" xfId="0" applyNumberFormat="1" applyFont="1" applyFill="1" applyBorder="1" applyAlignment="1" applyProtection="1">
      <alignment horizontal="center" vertical="center"/>
      <protection hidden="1"/>
    </xf>
    <xf numFmtId="165" fontId="51" fillId="0" borderId="0" xfId="31" applyNumberFormat="1" applyFont="1" applyAlignment="1" applyProtection="1">
      <alignment horizontal="center" vertical="center"/>
      <protection hidden="1"/>
    </xf>
    <xf numFmtId="164" fontId="27" fillId="0" borderId="0" xfId="31" applyNumberFormat="1" applyFont="1" applyAlignment="1" applyProtection="1">
      <alignment horizontal="center" vertical="center"/>
      <protection hidden="1"/>
    </xf>
    <xf numFmtId="165" fontId="26" fillId="0" borderId="0" xfId="31" applyNumberFormat="1" applyFont="1" applyAlignment="1" applyProtection="1">
      <alignment horizontal="center" vertical="center"/>
      <protection hidden="1"/>
    </xf>
    <xf numFmtId="4" fontId="33" fillId="25" borderId="68" xfId="31" applyNumberFormat="1" applyFont="1" applyFill="1" applyBorder="1" applyAlignment="1" applyProtection="1">
      <alignment horizontal="center" vertical="center"/>
      <protection hidden="1"/>
    </xf>
    <xf numFmtId="166" fontId="33" fillId="25" borderId="69" xfId="31" applyNumberFormat="1" applyFont="1" applyFill="1" applyBorder="1" applyAlignment="1" applyProtection="1">
      <alignment horizontal="center" vertical="center"/>
      <protection hidden="1"/>
    </xf>
    <xf numFmtId="4" fontId="33" fillId="25" borderId="69" xfId="31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Protection="1">
      <protection hidden="1"/>
    </xf>
    <xf numFmtId="0" fontId="21" fillId="32" borderId="13" xfId="31" applyFont="1" applyFill="1" applyBorder="1" applyAlignment="1" applyProtection="1">
      <alignment horizontal="center" vertical="center"/>
      <protection hidden="1"/>
    </xf>
    <xf numFmtId="0" fontId="21" fillId="32" borderId="0" xfId="31" applyFont="1" applyFill="1" applyAlignment="1" applyProtection="1">
      <alignment horizontal="center" vertical="center"/>
      <protection hidden="1"/>
    </xf>
    <xf numFmtId="0" fontId="21" fillId="32" borderId="28" xfId="31" applyFont="1" applyFill="1" applyBorder="1" applyAlignment="1" applyProtection="1">
      <alignment horizontal="center" vertical="center"/>
      <protection hidden="1"/>
    </xf>
    <xf numFmtId="0" fontId="21" fillId="25" borderId="14" xfId="31" applyFont="1" applyFill="1" applyBorder="1" applyAlignment="1" applyProtection="1">
      <alignment horizontal="center" vertical="center" wrapText="1"/>
      <protection hidden="1"/>
    </xf>
    <xf numFmtId="0" fontId="21" fillId="26" borderId="14" xfId="31" applyFont="1" applyFill="1" applyBorder="1" applyAlignment="1" applyProtection="1">
      <alignment horizontal="center" vertical="center" wrapText="1"/>
      <protection hidden="1"/>
    </xf>
    <xf numFmtId="0" fontId="22" fillId="26" borderId="14" xfId="31" applyFont="1" applyFill="1" applyBorder="1" applyAlignment="1" applyProtection="1">
      <alignment horizontal="center" vertical="center" wrapText="1"/>
      <protection hidden="1"/>
    </xf>
    <xf numFmtId="0" fontId="21" fillId="27" borderId="14" xfId="31" applyFont="1" applyFill="1" applyBorder="1" applyAlignment="1" applyProtection="1">
      <alignment horizontal="center" vertical="center" wrapText="1"/>
      <protection hidden="1"/>
    </xf>
    <xf numFmtId="0" fontId="21" fillId="27" borderId="70" xfId="31" applyFont="1" applyFill="1" applyBorder="1" applyAlignment="1" applyProtection="1">
      <alignment horizontal="center" vertical="center" wrapText="1"/>
      <protection hidden="1"/>
    </xf>
    <xf numFmtId="0" fontId="21" fillId="29" borderId="70" xfId="31" applyFont="1" applyFill="1" applyBorder="1" applyAlignment="1" applyProtection="1">
      <alignment horizontal="center" vertical="center" wrapText="1"/>
      <protection hidden="1"/>
    </xf>
    <xf numFmtId="0" fontId="21" fillId="28" borderId="70" xfId="31" applyFont="1" applyFill="1" applyBorder="1" applyAlignment="1" applyProtection="1">
      <alignment horizontal="center" vertical="center" wrapText="1"/>
      <protection hidden="1"/>
    </xf>
    <xf numFmtId="0" fontId="21" fillId="0" borderId="70" xfId="31" applyFont="1" applyBorder="1" applyAlignment="1" applyProtection="1">
      <alignment horizontal="center" vertical="center" wrapText="1"/>
      <protection hidden="1"/>
    </xf>
    <xf numFmtId="0" fontId="21" fillId="0" borderId="71" xfId="31" applyFont="1" applyBorder="1" applyAlignment="1" applyProtection="1">
      <alignment horizontal="center" vertical="center" wrapText="1"/>
      <protection hidden="1"/>
    </xf>
    <xf numFmtId="4" fontId="42" fillId="26" borderId="38" xfId="31" applyNumberFormat="1" applyFont="1" applyFill="1" applyBorder="1" applyAlignment="1" applyProtection="1">
      <alignment vertical="center"/>
      <protection hidden="1"/>
    </xf>
    <xf numFmtId="4" fontId="42" fillId="0" borderId="0" xfId="31" applyNumberFormat="1" applyFont="1" applyAlignment="1" applyProtection="1">
      <alignment vertical="center"/>
      <protection hidden="1"/>
    </xf>
    <xf numFmtId="3" fontId="42" fillId="26" borderId="32" xfId="31" applyNumberFormat="1" applyFont="1" applyFill="1" applyBorder="1" applyAlignment="1" applyProtection="1">
      <alignment vertical="center"/>
      <protection hidden="1"/>
    </xf>
    <xf numFmtId="3" fontId="42" fillId="0" borderId="0" xfId="31" applyNumberFormat="1" applyFont="1" applyAlignment="1" applyProtection="1">
      <alignment vertical="center"/>
      <protection hidden="1"/>
    </xf>
    <xf numFmtId="4" fontId="42" fillId="25" borderId="32" xfId="31" applyNumberFormat="1" applyFont="1" applyFill="1" applyBorder="1" applyAlignment="1" applyProtection="1">
      <alignment horizontal="center" vertical="center"/>
      <protection hidden="1"/>
    </xf>
    <xf numFmtId="4" fontId="42" fillId="26" borderId="32" xfId="31" applyNumberFormat="1" applyFont="1" applyFill="1" applyBorder="1" applyAlignment="1" applyProtection="1">
      <alignment horizontal="center" vertical="center"/>
      <protection hidden="1"/>
    </xf>
    <xf numFmtId="4" fontId="42" fillId="26" borderId="41" xfId="31" applyNumberFormat="1" applyFont="1" applyFill="1" applyBorder="1" applyAlignment="1" applyProtection="1">
      <alignment horizontal="center" vertical="center"/>
      <protection hidden="1"/>
    </xf>
    <xf numFmtId="4" fontId="42" fillId="27" borderId="32" xfId="31" applyNumberFormat="1" applyFont="1" applyFill="1" applyBorder="1" applyAlignment="1" applyProtection="1">
      <alignment horizontal="center" vertical="center"/>
      <protection hidden="1"/>
    </xf>
    <xf numFmtId="4" fontId="42" fillId="27" borderId="41" xfId="31" applyNumberFormat="1" applyFont="1" applyFill="1" applyBorder="1" applyAlignment="1" applyProtection="1">
      <alignment horizontal="center" vertical="center"/>
      <protection hidden="1"/>
    </xf>
    <xf numFmtId="4" fontId="42" fillId="29" borderId="32" xfId="31" applyNumberFormat="1" applyFont="1" applyFill="1" applyBorder="1" applyAlignment="1" applyProtection="1">
      <alignment horizontal="center" vertical="center"/>
      <protection hidden="1"/>
    </xf>
    <xf numFmtId="4" fontId="42" fillId="28" borderId="32" xfId="31" applyNumberFormat="1" applyFont="1" applyFill="1" applyBorder="1" applyAlignment="1" applyProtection="1">
      <alignment horizontal="center" vertical="center"/>
      <protection hidden="1"/>
    </xf>
    <xf numFmtId="4" fontId="42" fillId="29" borderId="42" xfId="31" applyNumberFormat="1" applyFont="1" applyFill="1" applyBorder="1" applyAlignment="1" applyProtection="1">
      <alignment horizontal="center" vertical="center"/>
      <protection hidden="1"/>
    </xf>
    <xf numFmtId="0" fontId="49" fillId="37" borderId="53" xfId="0" applyFont="1" applyFill="1" applyBorder="1" applyProtection="1">
      <protection hidden="1"/>
    </xf>
    <xf numFmtId="0" fontId="49" fillId="0" borderId="13" xfId="0" applyFont="1" applyBorder="1" applyProtection="1">
      <protection hidden="1"/>
    </xf>
    <xf numFmtId="0" fontId="49" fillId="0" borderId="0" xfId="0" applyFont="1" applyProtection="1">
      <protection hidden="1"/>
    </xf>
    <xf numFmtId="4" fontId="42" fillId="26" borderId="54" xfId="31" applyNumberFormat="1" applyFont="1" applyFill="1" applyBorder="1" applyAlignment="1" applyProtection="1">
      <alignment horizontal="center" vertical="center"/>
      <protection hidden="1"/>
    </xf>
    <xf numFmtId="4" fontId="42" fillId="27" borderId="54" xfId="31" applyNumberFormat="1" applyFont="1" applyFill="1" applyBorder="1" applyAlignment="1" applyProtection="1">
      <alignment horizontal="center" vertical="center"/>
      <protection hidden="1"/>
    </xf>
    <xf numFmtId="4" fontId="42" fillId="29" borderId="54" xfId="31" applyNumberFormat="1" applyFont="1" applyFill="1" applyBorder="1" applyAlignment="1" applyProtection="1">
      <alignment horizontal="center" vertical="center"/>
      <protection hidden="1"/>
    </xf>
    <xf numFmtId="4" fontId="42" fillId="28" borderId="54" xfId="31" applyNumberFormat="1" applyFont="1" applyFill="1" applyBorder="1" applyAlignment="1" applyProtection="1">
      <alignment horizontal="center" vertical="center"/>
      <protection hidden="1"/>
    </xf>
    <xf numFmtId="0" fontId="49" fillId="37" borderId="13" xfId="0" applyFont="1" applyFill="1" applyBorder="1" applyProtection="1">
      <protection hidden="1"/>
    </xf>
    <xf numFmtId="0" fontId="2" fillId="0" borderId="0" xfId="31" applyAlignment="1" applyProtection="1">
      <alignment vertical="center" wrapText="1"/>
      <protection hidden="1"/>
    </xf>
    <xf numFmtId="0" fontId="2" fillId="38" borderId="0" xfId="31" applyFill="1" applyProtection="1">
      <protection hidden="1"/>
    </xf>
    <xf numFmtId="0" fontId="43" fillId="0" borderId="0" xfId="0" applyFont="1" applyProtection="1">
      <protection hidden="1"/>
    </xf>
    <xf numFmtId="0" fontId="41" fillId="28" borderId="0" xfId="0" applyFont="1" applyFill="1" applyAlignment="1" applyProtection="1">
      <alignment vertical="center" wrapText="1"/>
      <protection hidden="1"/>
    </xf>
    <xf numFmtId="0" fontId="39" fillId="28" borderId="0" xfId="0" applyFont="1" applyFill="1" applyAlignment="1" applyProtection="1">
      <alignment horizontal="center" vertical="center"/>
      <protection hidden="1"/>
    </xf>
    <xf numFmtId="4" fontId="39" fillId="28" borderId="0" xfId="0" applyNumberFormat="1" applyFont="1" applyFill="1" applyAlignment="1" applyProtection="1">
      <alignment horizontal="center" vertical="center"/>
      <protection hidden="1"/>
    </xf>
    <xf numFmtId="166" fontId="39" fillId="28" borderId="0" xfId="0" applyNumberFormat="1" applyFont="1" applyFill="1" applyAlignment="1" applyProtection="1">
      <alignment horizontal="center" vertical="center"/>
      <protection hidden="1"/>
    </xf>
    <xf numFmtId="4" fontId="33" fillId="28" borderId="0" xfId="31" applyNumberFormat="1" applyFont="1" applyFill="1" applyAlignment="1" applyProtection="1">
      <alignment horizontal="center" vertical="center"/>
      <protection hidden="1"/>
    </xf>
    <xf numFmtId="166" fontId="33" fillId="28" borderId="0" xfId="31" applyNumberFormat="1" applyFont="1" applyFill="1" applyAlignment="1" applyProtection="1">
      <alignment horizontal="center" vertical="center"/>
      <protection hidden="1"/>
    </xf>
    <xf numFmtId="0" fontId="76" fillId="0" borderId="41" xfId="0" applyFont="1" applyBorder="1" applyProtection="1">
      <protection locked="0" hidden="1"/>
    </xf>
    <xf numFmtId="168" fontId="77" fillId="0" borderId="41" xfId="0" applyNumberFormat="1" applyFont="1" applyBorder="1" applyAlignment="1" applyProtection="1">
      <alignment horizontal="center"/>
      <protection locked="0" hidden="1"/>
    </xf>
    <xf numFmtId="49" fontId="76" fillId="0" borderId="41" xfId="0" applyNumberFormat="1" applyFont="1" applyBorder="1" applyProtection="1">
      <protection locked="0" hidden="1"/>
    </xf>
    <xf numFmtId="168" fontId="0" fillId="0" borderId="0" xfId="0" applyNumberFormat="1" applyProtection="1">
      <protection hidden="1"/>
    </xf>
    <xf numFmtId="0" fontId="76" fillId="0" borderId="41" xfId="0" applyFont="1" applyBorder="1" applyProtection="1">
      <protection locked="0"/>
    </xf>
    <xf numFmtId="49" fontId="76" fillId="0" borderId="41" xfId="0" applyNumberFormat="1" applyFont="1" applyBorder="1" applyProtection="1">
      <protection locked="0"/>
    </xf>
    <xf numFmtId="168" fontId="77" fillId="0" borderId="41" xfId="0" applyNumberFormat="1" applyFont="1" applyBorder="1" applyAlignment="1" applyProtection="1">
      <alignment horizontal="center"/>
      <protection locked="0"/>
    </xf>
    <xf numFmtId="0" fontId="50" fillId="24" borderId="0" xfId="31" applyFont="1" applyFill="1" applyAlignment="1" applyProtection="1">
      <alignment horizontal="right" vertical="center"/>
      <protection hidden="1"/>
    </xf>
    <xf numFmtId="0" fontId="88" fillId="26" borderId="22" xfId="31" applyFont="1" applyFill="1" applyBorder="1" applyAlignment="1" applyProtection="1">
      <alignment horizontal="center" vertical="center" wrapText="1"/>
      <protection hidden="1"/>
    </xf>
    <xf numFmtId="0" fontId="74" fillId="30" borderId="29" xfId="31" applyFont="1" applyFill="1" applyBorder="1" applyAlignment="1" applyProtection="1">
      <alignment horizontal="center" vertical="center"/>
      <protection hidden="1"/>
    </xf>
    <xf numFmtId="0" fontId="93" fillId="38" borderId="0" xfId="31" applyFont="1" applyFill="1" applyProtection="1">
      <protection hidden="1"/>
    </xf>
    <xf numFmtId="0" fontId="21" fillId="28" borderId="29" xfId="31" applyFont="1" applyFill="1" applyBorder="1" applyAlignment="1" applyProtection="1">
      <alignment horizontal="center" wrapText="1"/>
      <protection locked="0" hidden="1"/>
    </xf>
    <xf numFmtId="164" fontId="44" fillId="26" borderId="153" xfId="31" applyNumberFormat="1" applyFont="1" applyFill="1" applyBorder="1" applyAlignment="1" applyProtection="1">
      <alignment horizontal="left" vertical="center" wrapText="1"/>
      <protection locked="0" hidden="1"/>
    </xf>
    <xf numFmtId="168" fontId="69" fillId="30" borderId="30" xfId="22" applyNumberFormat="1" applyFont="1" applyFill="1" applyBorder="1" applyAlignment="1" applyProtection="1">
      <alignment horizontal="center" vertical="center"/>
      <protection hidden="1"/>
    </xf>
    <xf numFmtId="168" fontId="69" fillId="30" borderId="56" xfId="22" applyNumberFormat="1" applyFont="1" applyFill="1" applyBorder="1" applyAlignment="1" applyProtection="1">
      <alignment horizontal="center" vertical="center"/>
      <protection hidden="1"/>
    </xf>
    <xf numFmtId="0" fontId="54" fillId="32" borderId="72" xfId="31" applyFont="1" applyFill="1" applyBorder="1" applyAlignment="1" applyProtection="1">
      <alignment horizontal="center" vertical="center"/>
      <protection hidden="1"/>
    </xf>
    <xf numFmtId="0" fontId="54" fillId="32" borderId="43" xfId="31" applyFont="1" applyFill="1" applyBorder="1" applyAlignment="1" applyProtection="1">
      <alignment horizontal="center" vertical="center"/>
      <protection hidden="1"/>
    </xf>
    <xf numFmtId="0" fontId="54" fillId="32" borderId="73" xfId="31" applyFont="1" applyFill="1" applyBorder="1" applyAlignment="1" applyProtection="1">
      <alignment horizontal="center" vertical="center"/>
      <protection hidden="1"/>
    </xf>
    <xf numFmtId="0" fontId="57" fillId="28" borderId="80" xfId="0" applyFont="1" applyFill="1" applyBorder="1" applyAlignment="1" applyProtection="1">
      <alignment horizontal="left" vertical="center"/>
      <protection locked="0" hidden="1"/>
    </xf>
    <xf numFmtId="0" fontId="45" fillId="28" borderId="81" xfId="0" applyFont="1" applyFill="1" applyBorder="1" applyAlignment="1" applyProtection="1">
      <alignment horizontal="left" vertical="center"/>
      <protection locked="0" hidden="1"/>
    </xf>
    <xf numFmtId="0" fontId="45" fillId="28" borderId="82" xfId="0" applyFont="1" applyFill="1" applyBorder="1" applyAlignment="1" applyProtection="1">
      <alignment horizontal="left" vertical="center"/>
      <protection locked="0" hidden="1"/>
    </xf>
    <xf numFmtId="0" fontId="21" fillId="31" borderId="72" xfId="31" applyFont="1" applyFill="1" applyBorder="1" applyAlignment="1" applyProtection="1">
      <alignment horizontal="center" vertical="center"/>
      <protection hidden="1"/>
    </xf>
    <xf numFmtId="0" fontId="21" fillId="31" borderId="43" xfId="31" applyFont="1" applyFill="1" applyBorder="1" applyAlignment="1" applyProtection="1">
      <alignment horizontal="center" vertical="center"/>
      <protection hidden="1"/>
    </xf>
    <xf numFmtId="0" fontId="21" fillId="31" borderId="73" xfId="31" applyFont="1" applyFill="1" applyBorder="1" applyAlignment="1" applyProtection="1">
      <alignment horizontal="center" vertical="center"/>
      <protection hidden="1"/>
    </xf>
    <xf numFmtId="0" fontId="21" fillId="31" borderId="26" xfId="31" applyFont="1" applyFill="1" applyBorder="1" applyAlignment="1" applyProtection="1">
      <alignment horizontal="center" vertical="center"/>
      <protection hidden="1"/>
    </xf>
    <xf numFmtId="0" fontId="21" fillId="31" borderId="27" xfId="31" applyFont="1" applyFill="1" applyBorder="1" applyAlignment="1" applyProtection="1">
      <alignment horizontal="center" vertical="center"/>
      <protection hidden="1"/>
    </xf>
    <xf numFmtId="0" fontId="21" fillId="31" borderId="74" xfId="31" applyFont="1" applyFill="1" applyBorder="1" applyAlignment="1" applyProtection="1">
      <alignment horizontal="center" vertical="center"/>
      <protection hidden="1"/>
    </xf>
    <xf numFmtId="0" fontId="21" fillId="30" borderId="73" xfId="31" applyFont="1" applyFill="1" applyBorder="1" applyAlignment="1" applyProtection="1">
      <alignment horizontal="center"/>
      <protection hidden="1"/>
    </xf>
    <xf numFmtId="0" fontId="21" fillId="30" borderId="75" xfId="31" applyFont="1" applyFill="1" applyBorder="1" applyAlignment="1" applyProtection="1">
      <alignment horizontal="center"/>
      <protection hidden="1"/>
    </xf>
    <xf numFmtId="0" fontId="21" fillId="30" borderId="74" xfId="31" applyFont="1" applyFill="1" applyBorder="1" applyAlignment="1" applyProtection="1">
      <alignment horizontal="center"/>
      <protection hidden="1"/>
    </xf>
    <xf numFmtId="0" fontId="60" fillId="28" borderId="76" xfId="31" applyFont="1" applyFill="1" applyBorder="1" applyAlignment="1" applyProtection="1">
      <alignment horizontal="left" vertical="center"/>
      <protection locked="0" hidden="1"/>
    </xf>
    <xf numFmtId="0" fontId="60" fillId="28" borderId="77" xfId="31" applyFont="1" applyFill="1" applyBorder="1" applyAlignment="1" applyProtection="1">
      <alignment horizontal="left" vertical="center"/>
      <protection locked="0" hidden="1"/>
    </xf>
    <xf numFmtId="0" fontId="60" fillId="28" borderId="78" xfId="31" applyFont="1" applyFill="1" applyBorder="1" applyAlignment="1" applyProtection="1">
      <alignment horizontal="left" vertical="center"/>
      <protection locked="0" hidden="1"/>
    </xf>
    <xf numFmtId="0" fontId="21" fillId="30" borderId="30" xfId="31" applyFont="1" applyFill="1" applyBorder="1" applyAlignment="1" applyProtection="1">
      <alignment horizontal="center"/>
      <protection hidden="1"/>
    </xf>
    <xf numFmtId="0" fontId="21" fillId="30" borderId="43" xfId="31" applyFont="1" applyFill="1" applyBorder="1" applyAlignment="1" applyProtection="1">
      <alignment horizontal="center"/>
      <protection hidden="1"/>
    </xf>
    <xf numFmtId="0" fontId="79" fillId="0" borderId="0" xfId="0" applyFont="1" applyAlignment="1" applyProtection="1">
      <alignment horizontal="center"/>
      <protection hidden="1"/>
    </xf>
    <xf numFmtId="0" fontId="56" fillId="0" borderId="0" xfId="0" applyFont="1" applyAlignment="1" applyProtection="1">
      <alignment horizontal="center"/>
      <protection hidden="1"/>
    </xf>
    <xf numFmtId="0" fontId="22" fillId="0" borderId="60" xfId="31" applyFont="1" applyBorder="1" applyAlignment="1" applyProtection="1">
      <alignment horizontal="left" vertical="center"/>
      <protection hidden="1"/>
    </xf>
    <xf numFmtId="0" fontId="22" fillId="0" borderId="41" xfId="31" applyFont="1" applyBorder="1" applyAlignment="1" applyProtection="1">
      <alignment horizontal="left" vertical="center"/>
      <protection hidden="1"/>
    </xf>
    <xf numFmtId="49" fontId="57" fillId="28" borderId="80" xfId="0" applyNumberFormat="1" applyFont="1" applyFill="1" applyBorder="1" applyAlignment="1" applyProtection="1">
      <alignment horizontal="left" vertical="center"/>
      <protection locked="0" hidden="1"/>
    </xf>
    <xf numFmtId="49" fontId="45" fillId="28" borderId="81" xfId="0" applyNumberFormat="1" applyFont="1" applyFill="1" applyBorder="1" applyAlignment="1" applyProtection="1">
      <alignment horizontal="left" vertical="center"/>
      <protection locked="0" hidden="1"/>
    </xf>
    <xf numFmtId="49" fontId="45" fillId="28" borderId="82" xfId="0" applyNumberFormat="1" applyFont="1" applyFill="1" applyBorder="1" applyAlignment="1" applyProtection="1">
      <alignment horizontal="left" vertical="center"/>
      <protection locked="0" hidden="1"/>
    </xf>
    <xf numFmtId="0" fontId="2" fillId="0" borderId="0" xfId="31" applyAlignment="1" applyProtection="1">
      <alignment horizontal="center"/>
      <protection hidden="1"/>
    </xf>
    <xf numFmtId="0" fontId="22" fillId="0" borderId="61" xfId="31" applyFont="1" applyBorder="1" applyAlignment="1" applyProtection="1">
      <alignment horizontal="left" vertical="center"/>
      <protection hidden="1"/>
    </xf>
    <xf numFmtId="0" fontId="22" fillId="0" borderId="83" xfId="31" applyFont="1" applyBorder="1" applyAlignment="1" applyProtection="1">
      <alignment horizontal="left" vertical="center"/>
      <protection hidden="1"/>
    </xf>
    <xf numFmtId="0" fontId="21" fillId="25" borderId="6" xfId="31" applyFont="1" applyFill="1" applyBorder="1" applyAlignment="1" applyProtection="1">
      <alignment horizontal="center" vertical="center"/>
      <protection hidden="1"/>
    </xf>
    <xf numFmtId="0" fontId="21" fillId="34" borderId="14" xfId="31" applyFont="1" applyFill="1" applyBorder="1" applyAlignment="1" applyProtection="1">
      <alignment horizontal="center" vertical="center"/>
      <protection hidden="1"/>
    </xf>
    <xf numFmtId="0" fontId="21" fillId="34" borderId="11" xfId="31" applyFont="1" applyFill="1" applyBorder="1" applyAlignment="1" applyProtection="1">
      <alignment horizontal="center" vertical="center"/>
      <protection hidden="1"/>
    </xf>
    <xf numFmtId="0" fontId="21" fillId="34" borderId="57" xfId="31" applyFont="1" applyFill="1" applyBorder="1" applyAlignment="1" applyProtection="1">
      <alignment horizontal="center" vertical="center"/>
      <protection hidden="1"/>
    </xf>
    <xf numFmtId="4" fontId="39" fillId="26" borderId="84" xfId="0" applyNumberFormat="1" applyFont="1" applyFill="1" applyBorder="1" applyAlignment="1" applyProtection="1">
      <alignment horizontal="center" vertical="center"/>
      <protection hidden="1"/>
    </xf>
    <xf numFmtId="4" fontId="39" fillId="26" borderId="85" xfId="0" applyNumberFormat="1" applyFont="1" applyFill="1" applyBorder="1" applyAlignment="1" applyProtection="1">
      <alignment horizontal="center" vertical="center"/>
      <protection hidden="1"/>
    </xf>
    <xf numFmtId="4" fontId="39" fillId="27" borderId="84" xfId="0" applyNumberFormat="1" applyFont="1" applyFill="1" applyBorder="1" applyAlignment="1" applyProtection="1">
      <alignment horizontal="center" vertical="center"/>
      <protection hidden="1"/>
    </xf>
    <xf numFmtId="4" fontId="39" fillId="27" borderId="85" xfId="0" applyNumberFormat="1" applyFont="1" applyFill="1" applyBorder="1" applyAlignment="1" applyProtection="1">
      <alignment horizontal="center" vertical="center"/>
      <protection hidden="1"/>
    </xf>
    <xf numFmtId="0" fontId="24" fillId="0" borderId="14" xfId="31" applyFont="1" applyBorder="1" applyAlignment="1" applyProtection="1">
      <alignment horizontal="center" vertical="center" textRotation="90" wrapText="1"/>
      <protection hidden="1"/>
    </xf>
    <xf numFmtId="0" fontId="24" fillId="0" borderId="13" xfId="31" applyFont="1" applyBorder="1" applyAlignment="1" applyProtection="1">
      <alignment horizontal="center" vertical="center" textRotation="90" wrapText="1"/>
      <protection hidden="1"/>
    </xf>
    <xf numFmtId="0" fontId="24" fillId="0" borderId="86" xfId="31" applyFont="1" applyBorder="1" applyAlignment="1" applyProtection="1">
      <alignment horizontal="center" vertical="center" textRotation="90" wrapText="1"/>
      <protection hidden="1"/>
    </xf>
    <xf numFmtId="0" fontId="20" fillId="0" borderId="11" xfId="31" applyFont="1" applyBorder="1" applyAlignment="1" applyProtection="1">
      <alignment horizontal="center" vertical="center" textRotation="90" wrapText="1"/>
      <protection hidden="1"/>
    </xf>
    <xf numFmtId="0" fontId="20" fillId="0" borderId="62" xfId="31" applyFont="1" applyBorder="1" applyAlignment="1" applyProtection="1">
      <alignment horizontal="center" vertical="center" textRotation="90" wrapText="1"/>
      <protection hidden="1"/>
    </xf>
    <xf numFmtId="0" fontId="20" fillId="0" borderId="87" xfId="31" applyFont="1" applyBorder="1" applyAlignment="1" applyProtection="1">
      <alignment horizontal="center" vertical="center" textRotation="90" wrapText="1"/>
      <protection hidden="1"/>
    </xf>
    <xf numFmtId="0" fontId="1" fillId="26" borderId="88" xfId="31" applyFont="1" applyFill="1" applyBorder="1" applyAlignment="1" applyProtection="1">
      <alignment horizontal="left" vertical="center" wrapText="1"/>
      <protection hidden="1"/>
    </xf>
    <xf numFmtId="0" fontId="2" fillId="26" borderId="89" xfId="31" applyFill="1" applyBorder="1" applyAlignment="1" applyProtection="1">
      <alignment horizontal="left" vertical="center" wrapText="1"/>
      <protection hidden="1"/>
    </xf>
    <xf numFmtId="0" fontId="1" fillId="39" borderId="90" xfId="31" applyFont="1" applyFill="1" applyBorder="1" applyAlignment="1" applyProtection="1">
      <alignment horizontal="left" vertical="center" wrapText="1"/>
      <protection hidden="1"/>
    </xf>
    <xf numFmtId="0" fontId="2" fillId="39" borderId="91" xfId="31" applyFill="1" applyBorder="1" applyAlignment="1" applyProtection="1">
      <alignment horizontal="left" vertical="center" wrapText="1"/>
      <protection hidden="1"/>
    </xf>
    <xf numFmtId="0" fontId="2" fillId="39" borderId="92" xfId="31" applyFill="1" applyBorder="1" applyAlignment="1" applyProtection="1">
      <alignment horizontal="left" vertical="center" wrapText="1"/>
      <protection hidden="1"/>
    </xf>
    <xf numFmtId="0" fontId="1" fillId="39" borderId="93" xfId="31" applyFont="1" applyFill="1" applyBorder="1" applyAlignment="1" applyProtection="1">
      <alignment horizontal="left" vertical="center" wrapText="1"/>
      <protection hidden="1"/>
    </xf>
    <xf numFmtId="0" fontId="2" fillId="39" borderId="94" xfId="31" applyFill="1" applyBorder="1" applyAlignment="1" applyProtection="1">
      <alignment horizontal="left" vertical="center" wrapText="1"/>
      <protection hidden="1"/>
    </xf>
    <xf numFmtId="0" fontId="2" fillId="39" borderId="95" xfId="31" applyFill="1" applyBorder="1" applyAlignment="1" applyProtection="1">
      <alignment horizontal="left" vertical="center" wrapText="1"/>
      <protection hidden="1"/>
    </xf>
    <xf numFmtId="4" fontId="37" fillId="24" borderId="18" xfId="31" applyNumberFormat="1" applyFont="1" applyFill="1" applyBorder="1" applyAlignment="1" applyProtection="1">
      <alignment horizontal="center" vertical="center"/>
      <protection hidden="1"/>
    </xf>
    <xf numFmtId="4" fontId="37" fillId="24" borderId="130" xfId="31" applyNumberFormat="1" applyFont="1" applyFill="1" applyBorder="1" applyAlignment="1" applyProtection="1">
      <alignment horizontal="center" vertical="center"/>
      <protection hidden="1"/>
    </xf>
    <xf numFmtId="0" fontId="34" fillId="0" borderId="11" xfId="31" applyFont="1" applyBorder="1" applyAlignment="1" applyProtection="1">
      <alignment horizontal="center" vertical="center" wrapText="1"/>
      <protection hidden="1"/>
    </xf>
    <xf numFmtId="0" fontId="34" fillId="0" borderId="0" xfId="31" applyFont="1" applyAlignment="1" applyProtection="1">
      <alignment horizontal="center" vertical="center" wrapText="1"/>
      <protection hidden="1"/>
    </xf>
    <xf numFmtId="0" fontId="21" fillId="0" borderId="59" xfId="31" applyFont="1" applyBorder="1" applyAlignment="1" applyProtection="1">
      <alignment horizontal="center" vertical="center" wrapText="1"/>
      <protection hidden="1"/>
    </xf>
    <xf numFmtId="0" fontId="21" fillId="0" borderId="55" xfId="31" applyFont="1" applyBorder="1" applyAlignment="1" applyProtection="1">
      <alignment horizontal="center" vertical="center" wrapText="1"/>
      <protection hidden="1"/>
    </xf>
    <xf numFmtId="0" fontId="21" fillId="0" borderId="33" xfId="31" applyFont="1" applyBorder="1" applyAlignment="1" applyProtection="1">
      <alignment horizontal="center" vertical="center" wrapText="1"/>
      <protection hidden="1"/>
    </xf>
    <xf numFmtId="0" fontId="95" fillId="40" borderId="96" xfId="31" applyFont="1" applyFill="1" applyBorder="1" applyAlignment="1" applyProtection="1">
      <alignment horizontal="left" vertical="center"/>
      <protection hidden="1"/>
    </xf>
    <xf numFmtId="0" fontId="95" fillId="40" borderId="81" xfId="31" applyFont="1" applyFill="1" applyBorder="1" applyAlignment="1" applyProtection="1">
      <alignment horizontal="left" vertical="center"/>
      <protection hidden="1"/>
    </xf>
    <xf numFmtId="0" fontId="95" fillId="40" borderId="97" xfId="31" applyFont="1" applyFill="1" applyBorder="1" applyAlignment="1" applyProtection="1">
      <alignment horizontal="left" vertical="center"/>
      <protection hidden="1"/>
    </xf>
    <xf numFmtId="0" fontId="95" fillId="31" borderId="98" xfId="31" applyFont="1" applyFill="1" applyBorder="1" applyAlignment="1" applyProtection="1">
      <alignment horizontal="left" vertical="center"/>
      <protection hidden="1"/>
    </xf>
    <xf numFmtId="0" fontId="95" fillId="31" borderId="99" xfId="31" applyFont="1" applyFill="1" applyBorder="1" applyAlignment="1" applyProtection="1">
      <alignment horizontal="left" vertical="center"/>
      <protection hidden="1"/>
    </xf>
    <xf numFmtId="0" fontId="95" fillId="31" borderId="100" xfId="31" applyFont="1" applyFill="1" applyBorder="1" applyAlignment="1" applyProtection="1">
      <alignment horizontal="left" vertical="center"/>
      <protection hidden="1"/>
    </xf>
    <xf numFmtId="164" fontId="25" fillId="0" borderId="0" xfId="31" applyNumberFormat="1" applyFont="1" applyAlignment="1" applyProtection="1">
      <alignment horizontal="center" vertical="center"/>
      <protection hidden="1"/>
    </xf>
    <xf numFmtId="164" fontId="27" fillId="0" borderId="0" xfId="31" applyNumberFormat="1" applyFont="1" applyAlignment="1" applyProtection="1">
      <alignment horizontal="center" vertical="center"/>
      <protection hidden="1"/>
    </xf>
    <xf numFmtId="0" fontId="21" fillId="0" borderId="0" xfId="31" applyFont="1" applyAlignment="1" applyProtection="1">
      <alignment horizontal="center" vertical="center"/>
      <protection hidden="1"/>
    </xf>
    <xf numFmtId="0" fontId="95" fillId="29" borderId="96" xfId="31" applyFont="1" applyFill="1" applyBorder="1" applyAlignment="1" applyProtection="1">
      <alignment horizontal="left" vertical="center" wrapText="1"/>
      <protection hidden="1"/>
    </xf>
    <xf numFmtId="0" fontId="95" fillId="29" borderId="81" xfId="31" applyFont="1" applyFill="1" applyBorder="1" applyAlignment="1" applyProtection="1">
      <alignment horizontal="left" vertical="center" wrapText="1"/>
      <protection hidden="1"/>
    </xf>
    <xf numFmtId="0" fontId="95" fillId="29" borderId="97" xfId="31" applyFont="1" applyFill="1" applyBorder="1" applyAlignment="1" applyProtection="1">
      <alignment horizontal="left" vertical="center" wrapText="1"/>
      <protection hidden="1"/>
    </xf>
    <xf numFmtId="0" fontId="95" fillId="29" borderId="88" xfId="31" applyFont="1" applyFill="1" applyBorder="1" applyAlignment="1" applyProtection="1">
      <alignment horizontal="left" vertical="center" wrapText="1"/>
      <protection hidden="1"/>
    </xf>
    <xf numFmtId="0" fontId="95" fillId="29" borderId="89" xfId="31" applyFont="1" applyFill="1" applyBorder="1" applyAlignment="1" applyProtection="1">
      <alignment horizontal="left" vertical="center" wrapText="1"/>
      <protection hidden="1"/>
    </xf>
    <xf numFmtId="0" fontId="95" fillId="29" borderId="101" xfId="31" applyFont="1" applyFill="1" applyBorder="1" applyAlignment="1" applyProtection="1">
      <alignment horizontal="left" vertical="center" wrapText="1"/>
      <protection hidden="1"/>
    </xf>
    <xf numFmtId="0" fontId="30" fillId="32" borderId="13" xfId="31" applyFont="1" applyFill="1" applyBorder="1" applyAlignment="1" applyProtection="1">
      <alignment horizontal="center" vertical="center"/>
      <protection hidden="1"/>
    </xf>
    <xf numFmtId="0" fontId="30" fillId="32" borderId="0" xfId="31" applyFont="1" applyFill="1" applyAlignment="1" applyProtection="1">
      <alignment horizontal="center" vertical="center"/>
      <protection hidden="1"/>
    </xf>
    <xf numFmtId="0" fontId="30" fillId="32" borderId="28" xfId="31" applyFont="1" applyFill="1" applyBorder="1" applyAlignment="1" applyProtection="1">
      <alignment horizontal="center" vertical="center"/>
      <protection hidden="1"/>
    </xf>
    <xf numFmtId="0" fontId="30" fillId="32" borderId="86" xfId="31" applyFont="1" applyFill="1" applyBorder="1" applyAlignment="1" applyProtection="1">
      <alignment horizontal="center" vertical="center"/>
      <protection hidden="1"/>
    </xf>
    <xf numFmtId="0" fontId="30" fillId="32" borderId="6" xfId="31" applyFont="1" applyFill="1" applyBorder="1" applyAlignment="1" applyProtection="1">
      <alignment horizontal="center" vertical="center"/>
      <protection hidden="1"/>
    </xf>
    <xf numFmtId="0" fontId="30" fillId="32" borderId="102" xfId="31" applyFont="1" applyFill="1" applyBorder="1" applyAlignment="1" applyProtection="1">
      <alignment horizontal="center" vertical="center"/>
      <protection hidden="1"/>
    </xf>
    <xf numFmtId="4" fontId="33" fillId="25" borderId="103" xfId="31" applyNumberFormat="1" applyFont="1" applyFill="1" applyBorder="1" applyAlignment="1" applyProtection="1">
      <alignment horizontal="center" vertical="center"/>
      <protection hidden="1"/>
    </xf>
    <xf numFmtId="4" fontId="33" fillId="25" borderId="104" xfId="31" applyNumberFormat="1" applyFont="1" applyFill="1" applyBorder="1" applyAlignment="1" applyProtection="1">
      <alignment horizontal="center" vertical="center"/>
      <protection hidden="1"/>
    </xf>
    <xf numFmtId="0" fontId="21" fillId="32" borderId="14" xfId="31" applyFont="1" applyFill="1" applyBorder="1" applyAlignment="1" applyProtection="1">
      <alignment horizontal="center" vertical="center"/>
      <protection hidden="1"/>
    </xf>
    <xf numFmtId="0" fontId="21" fillId="32" borderId="11" xfId="31" applyFont="1" applyFill="1" applyBorder="1" applyAlignment="1" applyProtection="1">
      <alignment horizontal="center" vertical="center"/>
      <protection hidden="1"/>
    </xf>
    <xf numFmtId="0" fontId="21" fillId="32" borderId="62" xfId="31" applyFont="1" applyFill="1" applyBorder="1" applyAlignment="1" applyProtection="1">
      <alignment horizontal="center" vertical="center"/>
      <protection hidden="1"/>
    </xf>
    <xf numFmtId="0" fontId="21" fillId="32" borderId="87" xfId="31" applyFont="1" applyFill="1" applyBorder="1" applyAlignment="1" applyProtection="1">
      <alignment horizontal="center" vertical="center"/>
      <protection hidden="1"/>
    </xf>
    <xf numFmtId="0" fontId="67" fillId="24" borderId="105" xfId="31" applyFont="1" applyFill="1" applyBorder="1" applyAlignment="1" applyProtection="1">
      <alignment horizontal="left" vertical="center" wrapText="1"/>
      <protection hidden="1"/>
    </xf>
    <xf numFmtId="0" fontId="67" fillId="24" borderId="106" xfId="31" applyFont="1" applyFill="1" applyBorder="1" applyAlignment="1" applyProtection="1">
      <alignment horizontal="left" vertical="center" wrapText="1"/>
      <protection hidden="1"/>
    </xf>
    <xf numFmtId="0" fontId="67" fillId="24" borderId="107" xfId="31" applyFont="1" applyFill="1" applyBorder="1" applyAlignment="1" applyProtection="1">
      <alignment horizontal="left" vertical="center" wrapText="1"/>
      <protection hidden="1"/>
    </xf>
    <xf numFmtId="0" fontId="67" fillId="24" borderId="108" xfId="31" applyFont="1" applyFill="1" applyBorder="1" applyAlignment="1" applyProtection="1">
      <alignment horizontal="left" vertical="center" wrapText="1"/>
      <protection hidden="1"/>
    </xf>
    <xf numFmtId="0" fontId="67" fillId="24" borderId="109" xfId="31" applyFont="1" applyFill="1" applyBorder="1" applyAlignment="1" applyProtection="1">
      <alignment horizontal="left" vertical="center" wrapText="1"/>
      <protection hidden="1"/>
    </xf>
    <xf numFmtId="0" fontId="67" fillId="24" borderId="110" xfId="31" applyFont="1" applyFill="1" applyBorder="1" applyAlignment="1" applyProtection="1">
      <alignment horizontal="left" vertical="center" wrapText="1"/>
      <protection hidden="1"/>
    </xf>
    <xf numFmtId="44" fontId="51" fillId="35" borderId="111" xfId="31" applyNumberFormat="1" applyFont="1" applyFill="1" applyBorder="1" applyAlignment="1" applyProtection="1">
      <alignment horizontal="center" vertical="center"/>
      <protection hidden="1"/>
    </xf>
    <xf numFmtId="165" fontId="51" fillId="35" borderId="112" xfId="31" applyNumberFormat="1" applyFont="1" applyFill="1" applyBorder="1" applyAlignment="1" applyProtection="1">
      <alignment horizontal="center" vertical="center"/>
      <protection hidden="1"/>
    </xf>
    <xf numFmtId="0" fontId="53" fillId="0" borderId="106" xfId="31" applyFont="1" applyBorder="1" applyAlignment="1" applyProtection="1">
      <alignment horizontal="left" vertical="center"/>
      <protection hidden="1"/>
    </xf>
    <xf numFmtId="0" fontId="85" fillId="0" borderId="106" xfId="31" applyFont="1" applyBorder="1" applyAlignment="1" applyProtection="1">
      <alignment horizontal="left" vertical="center"/>
      <protection hidden="1"/>
    </xf>
    <xf numFmtId="0" fontId="22" fillId="34" borderId="113" xfId="31" applyFont="1" applyFill="1" applyBorder="1" applyAlignment="1" applyProtection="1">
      <alignment horizontal="center" vertical="center"/>
      <protection hidden="1"/>
    </xf>
    <xf numFmtId="0" fontId="22" fillId="34" borderId="30" xfId="31" applyFont="1" applyFill="1" applyBorder="1" applyAlignment="1" applyProtection="1">
      <alignment horizontal="center" vertical="center"/>
      <protection hidden="1"/>
    </xf>
    <xf numFmtId="0" fontId="22" fillId="34" borderId="56" xfId="31" applyFont="1" applyFill="1" applyBorder="1" applyAlignment="1" applyProtection="1">
      <alignment horizontal="center" vertical="center"/>
      <protection hidden="1"/>
    </xf>
    <xf numFmtId="0" fontId="22" fillId="35" borderId="113" xfId="31" applyFont="1" applyFill="1" applyBorder="1" applyAlignment="1" applyProtection="1">
      <alignment horizontal="center" vertical="center"/>
      <protection hidden="1"/>
    </xf>
    <xf numFmtId="0" fontId="22" fillId="35" borderId="30" xfId="31" applyFont="1" applyFill="1" applyBorder="1" applyAlignment="1" applyProtection="1">
      <alignment horizontal="center" vertical="center"/>
      <protection hidden="1"/>
    </xf>
    <xf numFmtId="0" fontId="22" fillId="35" borderId="56" xfId="31" applyFont="1" applyFill="1" applyBorder="1" applyAlignment="1" applyProtection="1">
      <alignment horizontal="center" vertical="center"/>
      <protection hidden="1"/>
    </xf>
    <xf numFmtId="0" fontId="40" fillId="0" borderId="84" xfId="0" applyFont="1" applyBorder="1" applyAlignment="1" applyProtection="1">
      <alignment horizontal="center" vertical="center" wrapText="1"/>
      <protection hidden="1"/>
    </xf>
    <xf numFmtId="0" fontId="40" fillId="0" borderId="85" xfId="0" applyFont="1" applyBorder="1" applyAlignment="1" applyProtection="1">
      <alignment horizontal="center" vertical="center" wrapText="1"/>
      <protection hidden="1"/>
    </xf>
    <xf numFmtId="0" fontId="0" fillId="33" borderId="114" xfId="0" applyFill="1" applyBorder="1" applyAlignment="1" applyProtection="1">
      <alignment horizontal="center"/>
      <protection hidden="1"/>
    </xf>
    <xf numFmtId="0" fontId="0" fillId="33" borderId="115" xfId="0" applyFill="1" applyBorder="1" applyAlignment="1" applyProtection="1">
      <alignment horizontal="center"/>
      <protection hidden="1"/>
    </xf>
    <xf numFmtId="0" fontId="21" fillId="35" borderId="116" xfId="31" applyFont="1" applyFill="1" applyBorder="1" applyAlignment="1" applyProtection="1">
      <alignment horizontal="center" vertical="center"/>
      <protection hidden="1"/>
    </xf>
    <xf numFmtId="0" fontId="66" fillId="0" borderId="18" xfId="0" applyFont="1" applyBorder="1" applyAlignment="1" applyProtection="1">
      <alignment horizontal="center" vertical="center" wrapText="1"/>
      <protection hidden="1"/>
    </xf>
    <xf numFmtId="0" fontId="66" fillId="0" borderId="41" xfId="0" applyFont="1" applyBorder="1" applyAlignment="1" applyProtection="1">
      <alignment horizontal="center" vertical="center" wrapText="1"/>
      <protection hidden="1"/>
    </xf>
    <xf numFmtId="4" fontId="39" fillId="29" borderId="84" xfId="0" applyNumberFormat="1" applyFont="1" applyFill="1" applyBorder="1" applyAlignment="1" applyProtection="1">
      <alignment horizontal="center" vertical="center"/>
      <protection hidden="1"/>
    </xf>
    <xf numFmtId="4" fontId="39" fillId="29" borderId="85" xfId="0" applyNumberFormat="1" applyFont="1" applyFill="1" applyBorder="1" applyAlignment="1" applyProtection="1">
      <alignment horizontal="center" vertical="center"/>
      <protection hidden="1"/>
    </xf>
    <xf numFmtId="0" fontId="21" fillId="0" borderId="0" xfId="31" applyFont="1" applyAlignment="1" applyProtection="1">
      <alignment horizontal="left"/>
      <protection hidden="1"/>
    </xf>
    <xf numFmtId="4" fontId="42" fillId="0" borderId="117" xfId="31" applyNumberFormat="1" applyFont="1" applyBorder="1" applyAlignment="1" applyProtection="1">
      <alignment horizontal="center" vertical="center"/>
      <protection hidden="1"/>
    </xf>
    <xf numFmtId="4" fontId="42" fillId="0" borderId="118" xfId="31" applyNumberFormat="1" applyFont="1" applyBorder="1" applyAlignment="1" applyProtection="1">
      <alignment horizontal="center" vertical="center"/>
      <protection hidden="1"/>
    </xf>
    <xf numFmtId="0" fontId="42" fillId="29" borderId="88" xfId="31" applyFont="1" applyFill="1" applyBorder="1" applyAlignment="1" applyProtection="1">
      <alignment horizontal="left" vertical="center" wrapText="1"/>
      <protection hidden="1"/>
    </xf>
    <xf numFmtId="0" fontId="42" fillId="29" borderId="89" xfId="31" applyFont="1" applyFill="1" applyBorder="1" applyAlignment="1" applyProtection="1">
      <alignment horizontal="left" vertical="center" wrapText="1"/>
      <protection hidden="1"/>
    </xf>
    <xf numFmtId="0" fontId="42" fillId="29" borderId="101" xfId="31" applyFont="1" applyFill="1" applyBorder="1" applyAlignment="1" applyProtection="1">
      <alignment horizontal="left" vertical="center" wrapText="1"/>
      <protection hidden="1"/>
    </xf>
    <xf numFmtId="0" fontId="21" fillId="0" borderId="13" xfId="31" applyFont="1" applyBorder="1" applyAlignment="1" applyProtection="1">
      <alignment horizontal="center" vertical="center"/>
      <protection hidden="1"/>
    </xf>
    <xf numFmtId="0" fontId="1" fillId="39" borderId="119" xfId="31" applyFont="1" applyFill="1" applyBorder="1" applyAlignment="1" applyProtection="1">
      <alignment horizontal="left" vertical="center" wrapText="1"/>
      <protection hidden="1"/>
    </xf>
    <xf numFmtId="0" fontId="2" fillId="39" borderId="41" xfId="31" applyFill="1" applyBorder="1" applyAlignment="1" applyProtection="1">
      <alignment horizontal="left" vertical="center" wrapText="1"/>
      <protection hidden="1"/>
    </xf>
    <xf numFmtId="0" fontId="2" fillId="39" borderId="120" xfId="31" applyFill="1" applyBorder="1" applyAlignment="1" applyProtection="1">
      <alignment horizontal="left" vertical="center" wrapText="1"/>
      <protection hidden="1"/>
    </xf>
    <xf numFmtId="164" fontId="39" fillId="0" borderId="121" xfId="0" applyNumberFormat="1" applyFont="1" applyBorder="1" applyAlignment="1" applyProtection="1">
      <alignment horizontal="center" vertical="center"/>
      <protection locked="0" hidden="1"/>
    </xf>
    <xf numFmtId="164" fontId="39" fillId="0" borderId="122" xfId="0" applyNumberFormat="1" applyFont="1" applyBorder="1" applyAlignment="1" applyProtection="1">
      <alignment horizontal="center" vertical="center"/>
      <protection locked="0" hidden="1"/>
    </xf>
    <xf numFmtId="0" fontId="21" fillId="0" borderId="0" xfId="31" applyFont="1" applyAlignment="1" applyProtection="1">
      <alignment horizontal="center" vertical="center" wrapText="1"/>
      <protection hidden="1"/>
    </xf>
    <xf numFmtId="166" fontId="24" fillId="0" borderId="13" xfId="31" applyNumberFormat="1" applyFont="1" applyBorder="1" applyAlignment="1" applyProtection="1">
      <alignment horizontal="center" vertical="center"/>
      <protection hidden="1"/>
    </xf>
    <xf numFmtId="166" fontId="24" fillId="0" borderId="0" xfId="31" applyNumberFormat="1" applyFont="1" applyAlignment="1" applyProtection="1">
      <alignment horizontal="center" vertical="center"/>
      <protection hidden="1"/>
    </xf>
    <xf numFmtId="0" fontId="90" fillId="30" borderId="123" xfId="31" applyFont="1" applyFill="1" applyBorder="1" applyAlignment="1" applyProtection="1">
      <alignment horizontal="center" vertical="center" wrapText="1"/>
      <protection hidden="1"/>
    </xf>
    <xf numFmtId="0" fontId="90" fillId="30" borderId="124" xfId="31" applyFont="1" applyFill="1" applyBorder="1" applyAlignment="1" applyProtection="1">
      <alignment horizontal="center" vertical="center" wrapText="1"/>
      <protection hidden="1"/>
    </xf>
    <xf numFmtId="0" fontId="90" fillId="30" borderId="125" xfId="31" applyFont="1" applyFill="1" applyBorder="1" applyAlignment="1" applyProtection="1">
      <alignment horizontal="center" vertical="center" wrapText="1"/>
      <protection hidden="1"/>
    </xf>
    <xf numFmtId="0" fontId="90" fillId="30" borderId="126" xfId="31" applyFont="1" applyFill="1" applyBorder="1" applyAlignment="1" applyProtection="1">
      <alignment horizontal="center" vertical="center" wrapText="1"/>
      <protection hidden="1"/>
    </xf>
    <xf numFmtId="0" fontId="90" fillId="30" borderId="0" xfId="31" applyFont="1" applyFill="1" applyAlignment="1" applyProtection="1">
      <alignment horizontal="center" vertical="center" wrapText="1"/>
      <protection hidden="1"/>
    </xf>
    <xf numFmtId="0" fontId="90" fillId="30" borderId="127" xfId="31" applyFont="1" applyFill="1" applyBorder="1" applyAlignment="1" applyProtection="1">
      <alignment horizontal="center" vertical="center" wrapText="1"/>
      <protection hidden="1"/>
    </xf>
    <xf numFmtId="0" fontId="90" fillId="30" borderId="128" xfId="31" applyFont="1" applyFill="1" applyBorder="1" applyAlignment="1" applyProtection="1">
      <alignment horizontal="center" vertical="center" wrapText="1"/>
      <protection hidden="1"/>
    </xf>
    <xf numFmtId="0" fontId="90" fillId="30" borderId="116" xfId="31" applyFont="1" applyFill="1" applyBorder="1" applyAlignment="1" applyProtection="1">
      <alignment horizontal="center" vertical="center" wrapText="1"/>
      <protection hidden="1"/>
    </xf>
    <xf numFmtId="0" fontId="90" fillId="30" borderId="129" xfId="31" applyFont="1" applyFill="1" applyBorder="1" applyAlignment="1" applyProtection="1">
      <alignment horizontal="center" vertical="center" wrapText="1"/>
      <protection hidden="1"/>
    </xf>
    <xf numFmtId="0" fontId="78" fillId="30" borderId="14" xfId="31" applyFont="1" applyFill="1" applyBorder="1" applyAlignment="1" applyProtection="1">
      <alignment horizontal="left" vertical="top"/>
      <protection hidden="1"/>
    </xf>
    <xf numFmtId="0" fontId="78" fillId="30" borderId="11" xfId="31" applyFont="1" applyFill="1" applyBorder="1" applyAlignment="1" applyProtection="1">
      <alignment horizontal="left" vertical="top"/>
      <protection hidden="1"/>
    </xf>
    <xf numFmtId="0" fontId="78" fillId="30" borderId="57" xfId="31" applyFont="1" applyFill="1" applyBorder="1" applyAlignment="1" applyProtection="1">
      <alignment horizontal="left" vertical="top"/>
      <protection hidden="1"/>
    </xf>
    <xf numFmtId="0" fontId="78" fillId="30" borderId="13" xfId="31" applyFont="1" applyFill="1" applyBorder="1" applyAlignment="1" applyProtection="1">
      <alignment horizontal="left" vertical="top"/>
      <protection hidden="1"/>
    </xf>
    <xf numFmtId="0" fontId="78" fillId="30" borderId="0" xfId="31" applyFont="1" applyFill="1" applyAlignment="1" applyProtection="1">
      <alignment horizontal="left" vertical="top"/>
      <protection hidden="1"/>
    </xf>
    <xf numFmtId="0" fontId="78" fillId="30" borderId="28" xfId="31" applyFont="1" applyFill="1" applyBorder="1" applyAlignment="1" applyProtection="1">
      <alignment horizontal="left" vertical="top"/>
      <protection hidden="1"/>
    </xf>
    <xf numFmtId="0" fontId="78" fillId="30" borderId="86" xfId="31" applyFont="1" applyFill="1" applyBorder="1" applyAlignment="1" applyProtection="1">
      <alignment horizontal="left" vertical="top"/>
      <protection hidden="1"/>
    </xf>
    <xf numFmtId="0" fontId="78" fillId="30" borderId="6" xfId="31" applyFont="1" applyFill="1" applyBorder="1" applyAlignment="1" applyProtection="1">
      <alignment horizontal="left" vertical="top"/>
      <protection hidden="1"/>
    </xf>
    <xf numFmtId="0" fontId="78" fillId="30" borderId="102" xfId="31" applyFont="1" applyFill="1" applyBorder="1" applyAlignment="1" applyProtection="1">
      <alignment horizontal="left" vertical="top"/>
      <protection hidden="1"/>
    </xf>
    <xf numFmtId="0" fontId="21" fillId="0" borderId="6" xfId="31" applyFont="1" applyBorder="1" applyAlignment="1" applyProtection="1">
      <alignment horizontal="left"/>
      <protection hidden="1"/>
    </xf>
    <xf numFmtId="0" fontId="47" fillId="0" borderId="151" xfId="31" applyFont="1" applyBorder="1" applyAlignment="1" applyProtection="1">
      <alignment horizontal="center" vertical="center"/>
      <protection hidden="1"/>
    </xf>
    <xf numFmtId="0" fontId="47" fillId="0" borderId="152" xfId="31" applyFont="1" applyBorder="1" applyAlignment="1" applyProtection="1">
      <alignment horizontal="center" vertical="center"/>
      <protection hidden="1"/>
    </xf>
    <xf numFmtId="0" fontId="22" fillId="32" borderId="72" xfId="31" applyFont="1" applyFill="1" applyBorder="1" applyAlignment="1" applyProtection="1">
      <alignment horizontal="right" vertical="center"/>
      <protection hidden="1"/>
    </xf>
    <xf numFmtId="0" fontId="22" fillId="32" borderId="43" xfId="31" applyFont="1" applyFill="1" applyBorder="1" applyAlignment="1" applyProtection="1">
      <alignment horizontal="right" vertical="center"/>
      <protection hidden="1"/>
    </xf>
    <xf numFmtId="0" fontId="91" fillId="0" borderId="45" xfId="22" applyFont="1" applyBorder="1" applyAlignment="1" applyProtection="1">
      <alignment horizontal="left" vertical="center"/>
      <protection hidden="1"/>
    </xf>
    <xf numFmtId="0" fontId="55" fillId="0" borderId="46" xfId="31" applyFont="1" applyBorder="1" applyAlignment="1" applyProtection="1">
      <alignment horizontal="left" vertical="center"/>
      <protection hidden="1"/>
    </xf>
    <xf numFmtId="0" fontId="55" fillId="0" borderId="132" xfId="31" applyFont="1" applyBorder="1" applyAlignment="1" applyProtection="1">
      <alignment horizontal="left" vertical="center"/>
      <protection hidden="1"/>
    </xf>
    <xf numFmtId="0" fontId="55" fillId="0" borderId="61" xfId="31" applyFont="1" applyBorder="1" applyAlignment="1" applyProtection="1">
      <alignment horizontal="left" vertical="center"/>
      <protection hidden="1"/>
    </xf>
    <xf numFmtId="0" fontId="55" fillId="0" borderId="83" xfId="31" applyFont="1" applyBorder="1" applyAlignment="1" applyProtection="1">
      <alignment horizontal="left" vertical="center"/>
      <protection hidden="1"/>
    </xf>
    <xf numFmtId="0" fontId="55" fillId="0" borderId="133" xfId="31" applyFont="1" applyBorder="1" applyAlignment="1" applyProtection="1">
      <alignment horizontal="left" vertical="center"/>
      <protection hidden="1"/>
    </xf>
    <xf numFmtId="0" fontId="57" fillId="28" borderId="81" xfId="0" applyFont="1" applyFill="1" applyBorder="1" applyAlignment="1" applyProtection="1">
      <alignment horizontal="left" vertical="center"/>
      <protection locked="0" hidden="1"/>
    </xf>
    <xf numFmtId="0" fontId="57" fillId="28" borderId="82" xfId="0" applyFont="1" applyFill="1" applyBorder="1" applyAlignment="1" applyProtection="1">
      <alignment horizontal="left" vertical="center"/>
      <protection locked="0" hidden="1"/>
    </xf>
    <xf numFmtId="4" fontId="37" fillId="24" borderId="18" xfId="0" applyNumberFormat="1" applyFont="1" applyFill="1" applyBorder="1" applyAlignment="1" applyProtection="1">
      <alignment horizontal="center" vertical="center"/>
      <protection hidden="1"/>
    </xf>
    <xf numFmtId="4" fontId="37" fillId="24" borderId="130" xfId="0" applyNumberFormat="1" applyFont="1" applyFill="1" applyBorder="1" applyAlignment="1" applyProtection="1">
      <alignment horizontal="center" vertical="center"/>
      <protection hidden="1"/>
    </xf>
    <xf numFmtId="4" fontId="65" fillId="24" borderId="28" xfId="0" applyNumberFormat="1" applyFont="1" applyFill="1" applyBorder="1" applyAlignment="1" applyProtection="1">
      <alignment horizontal="center" vertical="center"/>
      <protection hidden="1"/>
    </xf>
    <xf numFmtId="164" fontId="39" fillId="0" borderId="41" xfId="0" applyNumberFormat="1" applyFont="1" applyBorder="1" applyAlignment="1" applyProtection="1">
      <alignment horizontal="center" vertical="center"/>
      <protection locked="0" hidden="1"/>
    </xf>
    <xf numFmtId="0" fontId="41" fillId="25" borderId="123" xfId="0" applyFont="1" applyFill="1" applyBorder="1" applyAlignment="1" applyProtection="1">
      <alignment horizontal="center" vertical="center"/>
      <protection hidden="1"/>
    </xf>
    <xf numFmtId="0" fontId="41" fillId="25" borderId="124" xfId="0" applyFont="1" applyFill="1" applyBorder="1" applyAlignment="1" applyProtection="1">
      <alignment horizontal="center" vertical="center"/>
      <protection hidden="1"/>
    </xf>
    <xf numFmtId="0" fontId="41" fillId="25" borderId="125" xfId="0" applyFont="1" applyFill="1" applyBorder="1" applyAlignment="1" applyProtection="1">
      <alignment horizontal="center" vertical="center"/>
      <protection hidden="1"/>
    </xf>
    <xf numFmtId="164" fontId="39" fillId="0" borderId="131" xfId="0" applyNumberFormat="1" applyFont="1" applyBorder="1" applyAlignment="1" applyProtection="1">
      <alignment horizontal="center" vertical="center"/>
      <protection locked="0" hidden="1"/>
    </xf>
    <xf numFmtId="164" fontId="39" fillId="0" borderId="131" xfId="0" applyNumberFormat="1" applyFont="1" applyBorder="1" applyAlignment="1" applyProtection="1">
      <alignment horizontal="center" vertical="center"/>
      <protection hidden="1"/>
    </xf>
    <xf numFmtId="3" fontId="42" fillId="0" borderId="0" xfId="31" applyNumberFormat="1" applyFont="1" applyAlignment="1" applyProtection="1">
      <alignment horizontal="center" vertical="center"/>
      <protection hidden="1"/>
    </xf>
    <xf numFmtId="164" fontId="32" fillId="0" borderId="0" xfId="31" applyNumberFormat="1" applyFont="1" applyAlignment="1" applyProtection="1">
      <alignment horizontal="center" vertical="center"/>
      <protection hidden="1"/>
    </xf>
    <xf numFmtId="4" fontId="37" fillId="0" borderId="0" xfId="0" applyNumberFormat="1" applyFont="1" applyAlignment="1" applyProtection="1">
      <alignment horizontal="center" vertical="center"/>
      <protection hidden="1"/>
    </xf>
    <xf numFmtId="4" fontId="1" fillId="35" borderId="134" xfId="31" applyNumberFormat="1" applyFont="1" applyFill="1" applyBorder="1" applyAlignment="1" applyProtection="1">
      <alignment horizontal="right" vertical="center" wrapText="1"/>
      <protection hidden="1"/>
    </xf>
    <xf numFmtId="4" fontId="2" fillId="35" borderId="43" xfId="31" applyNumberFormat="1" applyFill="1" applyBorder="1" applyAlignment="1" applyProtection="1">
      <alignment horizontal="right" vertical="center" wrapText="1"/>
      <protection hidden="1"/>
    </xf>
    <xf numFmtId="0" fontId="20" fillId="36" borderId="135" xfId="31" applyFont="1" applyFill="1" applyBorder="1" applyAlignment="1" applyProtection="1">
      <alignment horizontal="center" vertical="center"/>
      <protection hidden="1"/>
    </xf>
    <xf numFmtId="0" fontId="20" fillId="36" borderId="136" xfId="31" applyFont="1" applyFill="1" applyBorder="1" applyAlignment="1" applyProtection="1">
      <alignment horizontal="center" vertical="center"/>
      <protection hidden="1"/>
    </xf>
    <xf numFmtId="0" fontId="64" fillId="0" borderId="41" xfId="0" applyFont="1" applyBorder="1" applyAlignment="1" applyProtection="1">
      <alignment horizontal="center" vertical="center" wrapText="1"/>
      <protection hidden="1"/>
    </xf>
    <xf numFmtId="0" fontId="41" fillId="25" borderId="72" xfId="0" applyFont="1" applyFill="1" applyBorder="1" applyAlignment="1" applyProtection="1">
      <alignment horizontal="center" vertical="center" wrapText="1"/>
      <protection hidden="1"/>
    </xf>
    <xf numFmtId="0" fontId="41" fillId="25" borderId="43" xfId="0" applyFont="1" applyFill="1" applyBorder="1" applyAlignment="1" applyProtection="1">
      <alignment horizontal="center" vertical="center" wrapText="1"/>
      <protection hidden="1"/>
    </xf>
    <xf numFmtId="0" fontId="41" fillId="25" borderId="73" xfId="0" applyFont="1" applyFill="1" applyBorder="1" applyAlignment="1" applyProtection="1">
      <alignment horizontal="center" vertical="center" wrapText="1"/>
      <protection hidden="1"/>
    </xf>
    <xf numFmtId="0" fontId="41" fillId="25" borderId="12" xfId="0" applyFont="1" applyFill="1" applyBorder="1" applyAlignment="1" applyProtection="1">
      <alignment horizontal="center" vertical="center" wrapText="1"/>
      <protection hidden="1"/>
    </xf>
    <xf numFmtId="0" fontId="41" fillId="25" borderId="0" xfId="0" applyFont="1" applyFill="1" applyAlignment="1" applyProtection="1">
      <alignment horizontal="center" vertical="center" wrapText="1"/>
      <protection hidden="1"/>
    </xf>
    <xf numFmtId="0" fontId="41" fillId="25" borderId="75" xfId="0" applyFont="1" applyFill="1" applyBorder="1" applyAlignment="1" applyProtection="1">
      <alignment horizontal="center" vertical="center" wrapText="1"/>
      <protection hidden="1"/>
    </xf>
    <xf numFmtId="0" fontId="41" fillId="25" borderId="137" xfId="0" applyFont="1" applyFill="1" applyBorder="1" applyAlignment="1" applyProtection="1">
      <alignment horizontal="center" vertical="center" wrapText="1"/>
      <protection hidden="1"/>
    </xf>
    <xf numFmtId="0" fontId="41" fillId="25" borderId="48" xfId="0" applyFont="1" applyFill="1" applyBorder="1" applyAlignment="1" applyProtection="1">
      <alignment horizontal="center" vertical="center" wrapText="1"/>
      <protection hidden="1"/>
    </xf>
    <xf numFmtId="0" fontId="41" fillId="25" borderId="138" xfId="0" applyFont="1" applyFill="1" applyBorder="1" applyAlignment="1" applyProtection="1">
      <alignment horizontal="center" vertical="center" wrapText="1"/>
      <protection hidden="1"/>
    </xf>
    <xf numFmtId="4" fontId="42" fillId="0" borderId="13" xfId="31" applyNumberFormat="1" applyFont="1" applyBorder="1" applyAlignment="1" applyProtection="1">
      <alignment horizontal="center" vertical="center"/>
      <protection hidden="1"/>
    </xf>
    <xf numFmtId="4" fontId="42" fillId="0" borderId="0" xfId="31" applyNumberFormat="1" applyFont="1" applyAlignment="1" applyProtection="1">
      <alignment horizontal="center" vertical="center"/>
      <protection hidden="1"/>
    </xf>
    <xf numFmtId="164" fontId="39" fillId="0" borderId="41" xfId="0" applyNumberFormat="1" applyFont="1" applyBorder="1" applyAlignment="1" applyProtection="1">
      <alignment horizontal="center" vertical="center"/>
      <protection hidden="1"/>
    </xf>
    <xf numFmtId="0" fontId="42" fillId="29" borderId="96" xfId="31" applyFont="1" applyFill="1" applyBorder="1" applyAlignment="1" applyProtection="1">
      <alignment horizontal="left" vertical="center"/>
      <protection hidden="1"/>
    </xf>
    <xf numFmtId="0" fontId="42" fillId="29" borderId="81" xfId="31" applyFont="1" applyFill="1" applyBorder="1" applyAlignment="1" applyProtection="1">
      <alignment horizontal="left" vertical="center"/>
      <protection hidden="1"/>
    </xf>
    <xf numFmtId="0" fontId="42" fillId="29" borderId="97" xfId="31" applyFont="1" applyFill="1" applyBorder="1" applyAlignment="1" applyProtection="1">
      <alignment horizontal="left" vertical="center"/>
      <protection hidden="1"/>
    </xf>
    <xf numFmtId="0" fontId="22" fillId="32" borderId="26" xfId="31" applyFont="1" applyFill="1" applyBorder="1" applyAlignment="1" applyProtection="1">
      <alignment horizontal="right" vertical="center"/>
      <protection hidden="1"/>
    </xf>
    <xf numFmtId="0" fontId="22" fillId="32" borderId="27" xfId="31" applyFont="1" applyFill="1" applyBorder="1" applyAlignment="1" applyProtection="1">
      <alignment horizontal="right" vertical="center"/>
      <protection hidden="1"/>
    </xf>
    <xf numFmtId="0" fontId="57" fillId="0" borderId="80" xfId="0" applyFont="1" applyBorder="1" applyAlignment="1" applyProtection="1">
      <alignment horizontal="left" vertical="center"/>
      <protection locked="0" hidden="1"/>
    </xf>
    <xf numFmtId="0" fontId="57" fillId="0" borderId="81" xfId="0" applyFont="1" applyBorder="1" applyAlignment="1" applyProtection="1">
      <alignment horizontal="left" vertical="center"/>
      <protection locked="0" hidden="1"/>
    </xf>
    <xf numFmtId="0" fontId="57" fillId="0" borderId="82" xfId="0" applyFont="1" applyBorder="1" applyAlignment="1" applyProtection="1">
      <alignment horizontal="left" vertical="center"/>
      <protection locked="0" hidden="1"/>
    </xf>
    <xf numFmtId="167" fontId="57" fillId="28" borderId="80" xfId="0" applyNumberFormat="1" applyFont="1" applyFill="1" applyBorder="1" applyAlignment="1" applyProtection="1">
      <alignment horizontal="left" vertical="center"/>
      <protection locked="0" hidden="1"/>
    </xf>
    <xf numFmtId="167" fontId="45" fillId="28" borderId="81" xfId="0" applyNumberFormat="1" applyFont="1" applyFill="1" applyBorder="1" applyAlignment="1" applyProtection="1">
      <alignment horizontal="left" vertical="center"/>
      <protection locked="0" hidden="1"/>
    </xf>
    <xf numFmtId="167" fontId="45" fillId="28" borderId="82" xfId="0" applyNumberFormat="1" applyFont="1" applyFill="1" applyBorder="1" applyAlignment="1" applyProtection="1">
      <alignment horizontal="left" vertical="center"/>
      <protection locked="0" hidden="1"/>
    </xf>
    <xf numFmtId="0" fontId="21" fillId="30" borderId="113" xfId="31" applyFont="1" applyFill="1" applyBorder="1" applyAlignment="1" applyProtection="1">
      <alignment horizontal="center"/>
      <protection hidden="1"/>
    </xf>
    <xf numFmtId="0" fontId="21" fillId="26" borderId="113" xfId="31" applyFont="1" applyFill="1" applyBorder="1" applyAlignment="1" applyProtection="1">
      <alignment horizontal="left"/>
      <protection hidden="1"/>
    </xf>
    <xf numFmtId="0" fontId="21" fillId="26" borderId="30" xfId="31" applyFont="1" applyFill="1" applyBorder="1" applyAlignment="1" applyProtection="1">
      <alignment horizontal="left"/>
      <protection hidden="1"/>
    </xf>
    <xf numFmtId="0" fontId="21" fillId="26" borderId="56" xfId="31" applyFont="1" applyFill="1" applyBorder="1" applyAlignment="1" applyProtection="1">
      <alignment horizontal="left"/>
      <protection hidden="1"/>
    </xf>
    <xf numFmtId="0" fontId="21" fillId="36" borderId="59" xfId="31" applyFont="1" applyFill="1" applyBorder="1" applyAlignment="1" applyProtection="1">
      <alignment horizontal="center" vertical="center" wrapText="1"/>
      <protection hidden="1"/>
    </xf>
    <xf numFmtId="0" fontId="21" fillId="36" borderId="139" xfId="31" applyFont="1" applyFill="1" applyBorder="1" applyAlignment="1" applyProtection="1">
      <alignment horizontal="center" vertical="center" wrapText="1"/>
      <protection hidden="1"/>
    </xf>
    <xf numFmtId="0" fontId="22" fillId="32" borderId="14" xfId="31" applyFont="1" applyFill="1" applyBorder="1" applyAlignment="1" applyProtection="1">
      <alignment horizontal="center" vertical="center"/>
      <protection hidden="1"/>
    </xf>
    <xf numFmtId="0" fontId="22" fillId="32" borderId="11" xfId="31" applyFont="1" applyFill="1" applyBorder="1" applyAlignment="1" applyProtection="1">
      <alignment horizontal="center" vertical="center"/>
      <protection hidden="1"/>
    </xf>
    <xf numFmtId="0" fontId="22" fillId="32" borderId="57" xfId="31" applyFont="1" applyFill="1" applyBorder="1" applyAlignment="1" applyProtection="1">
      <alignment horizontal="center" vertical="center"/>
      <protection hidden="1"/>
    </xf>
    <xf numFmtId="49" fontId="59" fillId="32" borderId="43" xfId="31" applyNumberFormat="1" applyFont="1" applyFill="1" applyBorder="1" applyAlignment="1" applyProtection="1">
      <alignment horizontal="center" vertical="center"/>
      <protection hidden="1"/>
    </xf>
    <xf numFmtId="0" fontId="22" fillId="32" borderId="27" xfId="31" applyFont="1" applyFill="1" applyBorder="1" applyAlignment="1" applyProtection="1">
      <alignment horizontal="center" vertical="center"/>
      <protection hidden="1"/>
    </xf>
    <xf numFmtId="49" fontId="2" fillId="32" borderId="27" xfId="31" applyNumberFormat="1" applyFill="1" applyBorder="1" applyAlignment="1" applyProtection="1">
      <alignment horizontal="center" vertical="center"/>
      <protection hidden="1"/>
    </xf>
    <xf numFmtId="49" fontId="2" fillId="32" borderId="74" xfId="31" applyNumberFormat="1" applyFill="1" applyBorder="1" applyAlignment="1" applyProtection="1">
      <alignment horizontal="center" vertical="center"/>
      <protection hidden="1"/>
    </xf>
    <xf numFmtId="164" fontId="50" fillId="32" borderId="43" xfId="31" applyNumberFormat="1" applyFont="1" applyFill="1" applyBorder="1" applyAlignment="1" applyProtection="1">
      <alignment horizontal="center" vertical="center"/>
      <protection hidden="1"/>
    </xf>
    <xf numFmtId="164" fontId="50" fillId="32" borderId="73" xfId="31" applyNumberFormat="1" applyFont="1" applyFill="1" applyBorder="1" applyAlignment="1" applyProtection="1">
      <alignment horizontal="center" vertical="center"/>
      <protection hidden="1"/>
    </xf>
    <xf numFmtId="0" fontId="54" fillId="0" borderId="12" xfId="31" applyFont="1" applyBorder="1" applyAlignment="1" applyProtection="1">
      <alignment horizontal="center" vertical="center"/>
      <protection hidden="1"/>
    </xf>
    <xf numFmtId="0" fontId="54" fillId="0" borderId="0" xfId="31" applyFont="1" applyAlignment="1" applyProtection="1">
      <alignment horizontal="center" vertical="center"/>
      <protection hidden="1"/>
    </xf>
    <xf numFmtId="0" fontId="47" fillId="24" borderId="0" xfId="31" applyFont="1" applyFill="1" applyAlignment="1" applyProtection="1">
      <alignment horizontal="left" vertical="center"/>
      <protection hidden="1"/>
    </xf>
    <xf numFmtId="0" fontId="47" fillId="24" borderId="28" xfId="31" applyFont="1" applyFill="1" applyBorder="1" applyAlignment="1" applyProtection="1">
      <alignment horizontal="left" vertical="center"/>
      <protection hidden="1"/>
    </xf>
    <xf numFmtId="0" fontId="58" fillId="27" borderId="140" xfId="31" applyFont="1" applyFill="1" applyBorder="1" applyAlignment="1" applyProtection="1">
      <alignment horizontal="right" vertical="center"/>
      <protection hidden="1"/>
    </xf>
    <xf numFmtId="0" fontId="58" fillId="27" borderId="141" xfId="31" applyFont="1" applyFill="1" applyBorder="1" applyAlignment="1" applyProtection="1">
      <alignment horizontal="right" vertical="center"/>
      <protection hidden="1"/>
    </xf>
    <xf numFmtId="0" fontId="54" fillId="25" borderId="113" xfId="31" applyFont="1" applyFill="1" applyBorder="1" applyAlignment="1" applyProtection="1">
      <alignment horizontal="center" vertical="center"/>
      <protection hidden="1"/>
    </xf>
    <xf numFmtId="0" fontId="0" fillId="25" borderId="30" xfId="0" applyFill="1" applyBorder="1" applyProtection="1">
      <protection hidden="1"/>
    </xf>
    <xf numFmtId="0" fontId="0" fillId="25" borderId="56" xfId="0" applyFill="1" applyBorder="1" applyProtection="1">
      <protection hidden="1"/>
    </xf>
    <xf numFmtId="164" fontId="50" fillId="0" borderId="142" xfId="31" applyNumberFormat="1" applyFont="1" applyBorder="1" applyAlignment="1" applyProtection="1">
      <alignment horizontal="center" vertical="center"/>
      <protection hidden="1"/>
    </xf>
    <xf numFmtId="164" fontId="50" fillId="0" borderId="143" xfId="31" applyNumberFormat="1" applyFont="1" applyBorder="1" applyAlignment="1" applyProtection="1">
      <alignment horizontal="center" vertical="center"/>
      <protection hidden="1"/>
    </xf>
    <xf numFmtId="0" fontId="54" fillId="35" borderId="113" xfId="31" applyFont="1" applyFill="1" applyBorder="1" applyAlignment="1" applyProtection="1">
      <alignment horizontal="center" vertical="center"/>
      <protection hidden="1"/>
    </xf>
    <xf numFmtId="0" fontId="54" fillId="35" borderId="30" xfId="31" applyFont="1" applyFill="1" applyBorder="1" applyAlignment="1" applyProtection="1">
      <alignment horizontal="center" vertical="center"/>
      <protection hidden="1"/>
    </xf>
    <xf numFmtId="0" fontId="54" fillId="35" borderId="56" xfId="31" applyFont="1" applyFill="1" applyBorder="1" applyAlignment="1" applyProtection="1">
      <alignment horizontal="center" vertical="center"/>
      <protection hidden="1"/>
    </xf>
    <xf numFmtId="164" fontId="50" fillId="27" borderId="22" xfId="31" applyNumberFormat="1" applyFont="1" applyFill="1" applyBorder="1" applyAlignment="1" applyProtection="1">
      <alignment horizontal="center" vertical="center"/>
      <protection hidden="1"/>
    </xf>
    <xf numFmtId="164" fontId="50" fillId="27" borderId="79" xfId="31" applyNumberFormat="1" applyFont="1" applyFill="1" applyBorder="1" applyAlignment="1" applyProtection="1">
      <alignment horizontal="center" vertical="center"/>
      <protection hidden="1"/>
    </xf>
    <xf numFmtId="164" fontId="50" fillId="0" borderId="22" xfId="31" applyNumberFormat="1" applyFont="1" applyBorder="1" applyAlignment="1" applyProtection="1">
      <alignment horizontal="center" vertical="center"/>
      <protection hidden="1"/>
    </xf>
    <xf numFmtId="164" fontId="50" fillId="0" borderId="79" xfId="31" applyNumberFormat="1" applyFont="1" applyBorder="1" applyAlignment="1" applyProtection="1">
      <alignment horizontal="center" vertical="center"/>
      <protection hidden="1"/>
    </xf>
    <xf numFmtId="164" fontId="50" fillId="26" borderId="22" xfId="31" applyNumberFormat="1" applyFont="1" applyFill="1" applyBorder="1" applyAlignment="1" applyProtection="1">
      <alignment horizontal="center" vertical="center"/>
      <protection hidden="1"/>
    </xf>
    <xf numFmtId="164" fontId="50" fillId="26" borderId="79" xfId="31" applyNumberFormat="1" applyFont="1" applyFill="1" applyBorder="1" applyAlignment="1" applyProtection="1">
      <alignment horizontal="center" vertical="center"/>
      <protection hidden="1"/>
    </xf>
    <xf numFmtId="164" fontId="50" fillId="25" borderId="22" xfId="31" applyNumberFormat="1" applyFont="1" applyFill="1" applyBorder="1" applyAlignment="1" applyProtection="1">
      <alignment horizontal="center" vertical="center"/>
      <protection hidden="1"/>
    </xf>
    <xf numFmtId="164" fontId="50" fillId="25" borderId="79" xfId="31" applyNumberFormat="1" applyFont="1" applyFill="1" applyBorder="1" applyAlignment="1" applyProtection="1">
      <alignment horizontal="center" vertical="center"/>
      <protection hidden="1"/>
    </xf>
    <xf numFmtId="164" fontId="50" fillId="29" borderId="22" xfId="31" applyNumberFormat="1" applyFont="1" applyFill="1" applyBorder="1" applyAlignment="1" applyProtection="1">
      <alignment horizontal="center" vertical="center"/>
      <protection hidden="1"/>
    </xf>
    <xf numFmtId="164" fontId="50" fillId="29" borderId="79" xfId="31" applyNumberFormat="1" applyFont="1" applyFill="1" applyBorder="1" applyAlignment="1" applyProtection="1">
      <alignment horizontal="center" vertical="center"/>
      <protection hidden="1"/>
    </xf>
    <xf numFmtId="4" fontId="80" fillId="29" borderId="22" xfId="31" applyNumberFormat="1" applyFont="1" applyFill="1" applyBorder="1" applyAlignment="1" applyProtection="1">
      <alignment horizontal="center" vertical="center"/>
      <protection hidden="1"/>
    </xf>
    <xf numFmtId="4" fontId="80" fillId="29" borderId="79" xfId="31" applyNumberFormat="1" applyFont="1" applyFill="1" applyBorder="1" applyAlignment="1" applyProtection="1">
      <alignment horizontal="center" vertical="center"/>
      <protection hidden="1"/>
    </xf>
    <xf numFmtId="0" fontId="21" fillId="30" borderId="72" xfId="31" applyFont="1" applyFill="1" applyBorder="1" applyAlignment="1" applyProtection="1">
      <alignment horizontal="center" vertical="center"/>
      <protection hidden="1"/>
    </xf>
    <xf numFmtId="0" fontId="21" fillId="30" borderId="43" xfId="31" applyFont="1" applyFill="1" applyBorder="1" applyAlignment="1" applyProtection="1">
      <alignment horizontal="center" vertical="center"/>
      <protection hidden="1"/>
    </xf>
    <xf numFmtId="0" fontId="21" fillId="30" borderId="12" xfId="31" applyFont="1" applyFill="1" applyBorder="1" applyAlignment="1" applyProtection="1">
      <alignment horizontal="center" vertical="center"/>
      <protection hidden="1"/>
    </xf>
    <xf numFmtId="0" fontId="21" fillId="30" borderId="0" xfId="31" applyFont="1" applyFill="1" applyAlignment="1" applyProtection="1">
      <alignment horizontal="center" vertical="center"/>
      <protection hidden="1"/>
    </xf>
    <xf numFmtId="0" fontId="21" fillId="30" borderId="26" xfId="31" applyFont="1" applyFill="1" applyBorder="1" applyAlignment="1" applyProtection="1">
      <alignment horizontal="center" vertical="center"/>
      <protection hidden="1"/>
    </xf>
    <xf numFmtId="0" fontId="21" fillId="30" borderId="27" xfId="31" applyFont="1" applyFill="1" applyBorder="1" applyAlignment="1" applyProtection="1">
      <alignment horizontal="center" vertical="center"/>
      <protection hidden="1"/>
    </xf>
    <xf numFmtId="0" fontId="46" fillId="30" borderId="12" xfId="22" applyFont="1" applyFill="1" applyBorder="1" applyAlignment="1" applyProtection="1">
      <alignment horizontal="center" vertical="center"/>
      <protection hidden="1"/>
    </xf>
    <xf numFmtId="0" fontId="46" fillId="30" borderId="0" xfId="22" applyFont="1" applyFill="1" applyBorder="1" applyAlignment="1" applyProtection="1">
      <alignment horizontal="center" vertical="center"/>
      <protection hidden="1"/>
    </xf>
    <xf numFmtId="0" fontId="46" fillId="30" borderId="26" xfId="22" applyFont="1" applyFill="1" applyBorder="1" applyAlignment="1" applyProtection="1">
      <alignment horizontal="center" vertical="center"/>
      <protection hidden="1"/>
    </xf>
    <xf numFmtId="0" fontId="46" fillId="30" borderId="27" xfId="22" applyFont="1" applyFill="1" applyBorder="1" applyAlignment="1" applyProtection="1">
      <alignment horizontal="center" vertical="center"/>
      <protection hidden="1"/>
    </xf>
    <xf numFmtId="164" fontId="39" fillId="0" borderId="80" xfId="0" applyNumberFormat="1" applyFont="1" applyBorder="1" applyAlignment="1" applyProtection="1">
      <alignment horizontal="center" vertical="center"/>
      <protection locked="0" hidden="1"/>
    </xf>
    <xf numFmtId="164" fontId="39" fillId="0" borderId="82" xfId="0" applyNumberFormat="1" applyFont="1" applyBorder="1" applyAlignment="1" applyProtection="1">
      <alignment horizontal="center" vertical="center"/>
      <protection locked="0" hidden="1"/>
    </xf>
    <xf numFmtId="0" fontId="54" fillId="34" borderId="62" xfId="31" applyFont="1" applyFill="1" applyBorder="1" applyAlignment="1" applyProtection="1">
      <alignment horizontal="center" vertical="center"/>
      <protection hidden="1"/>
    </xf>
    <xf numFmtId="0" fontId="22" fillId="32" borderId="13" xfId="31" applyFont="1" applyFill="1" applyBorder="1" applyAlignment="1" applyProtection="1">
      <alignment horizontal="center" vertical="center"/>
      <protection hidden="1"/>
    </xf>
    <xf numFmtId="0" fontId="22" fillId="32" borderId="0" xfId="31" applyFont="1" applyFill="1" applyAlignment="1" applyProtection="1">
      <alignment horizontal="center" vertical="center"/>
      <protection hidden="1"/>
    </xf>
    <xf numFmtId="0" fontId="22" fillId="32" borderId="28" xfId="31" applyFont="1" applyFill="1" applyBorder="1" applyAlignment="1" applyProtection="1">
      <alignment horizontal="center" vertical="center"/>
      <protection hidden="1"/>
    </xf>
    <xf numFmtId="0" fontId="42" fillId="29" borderId="98" xfId="31" applyFont="1" applyFill="1" applyBorder="1" applyAlignment="1" applyProtection="1">
      <alignment horizontal="left" vertical="center"/>
      <protection hidden="1"/>
    </xf>
    <xf numFmtId="0" fontId="42" fillId="29" borderId="99" xfId="31" applyFont="1" applyFill="1" applyBorder="1" applyAlignment="1" applyProtection="1">
      <alignment horizontal="left" vertical="center"/>
      <protection hidden="1"/>
    </xf>
    <xf numFmtId="0" fontId="42" fillId="29" borderId="100" xfId="31" applyFont="1" applyFill="1" applyBorder="1" applyAlignment="1" applyProtection="1">
      <alignment horizontal="left" vertical="center"/>
      <protection hidden="1"/>
    </xf>
    <xf numFmtId="4" fontId="1" fillId="34" borderId="113" xfId="31" applyNumberFormat="1" applyFont="1" applyFill="1" applyBorder="1" applyAlignment="1" applyProtection="1">
      <alignment horizontal="right" vertical="center" wrapText="1"/>
      <protection hidden="1"/>
    </xf>
    <xf numFmtId="4" fontId="2" fillId="34" borderId="30" xfId="31" applyNumberFormat="1" applyFill="1" applyBorder="1" applyAlignment="1" applyProtection="1">
      <alignment horizontal="right" vertical="center"/>
      <protection hidden="1"/>
    </xf>
    <xf numFmtId="0" fontId="54" fillId="24" borderId="10" xfId="31" applyFont="1" applyFill="1" applyBorder="1" applyAlignment="1" applyProtection="1">
      <alignment horizontal="center" vertical="center"/>
      <protection hidden="1"/>
    </xf>
    <xf numFmtId="0" fontId="54" fillId="24" borderId="11" xfId="31" applyFont="1" applyFill="1" applyBorder="1" applyAlignment="1" applyProtection="1">
      <alignment horizontal="center" vertical="center"/>
      <protection hidden="1"/>
    </xf>
    <xf numFmtId="0" fontId="54" fillId="24" borderId="12" xfId="31" applyFont="1" applyFill="1" applyBorder="1" applyAlignment="1" applyProtection="1">
      <alignment horizontal="center" vertical="center"/>
      <protection hidden="1"/>
    </xf>
    <xf numFmtId="0" fontId="54" fillId="24" borderId="0" xfId="31" applyFont="1" applyFill="1" applyAlignment="1" applyProtection="1">
      <alignment horizontal="center" vertical="center"/>
      <protection hidden="1"/>
    </xf>
    <xf numFmtId="0" fontId="54" fillId="24" borderId="26" xfId="31" applyFont="1" applyFill="1" applyBorder="1" applyAlignment="1" applyProtection="1">
      <alignment horizontal="center" vertical="center"/>
      <protection hidden="1"/>
    </xf>
    <xf numFmtId="0" fontId="54" fillId="24" borderId="27" xfId="31" applyFont="1" applyFill="1" applyBorder="1" applyAlignment="1" applyProtection="1">
      <alignment horizontal="center" vertical="center"/>
      <protection hidden="1"/>
    </xf>
    <xf numFmtId="0" fontId="21" fillId="26" borderId="113" xfId="31" applyFont="1" applyFill="1" applyBorder="1" applyAlignment="1" applyProtection="1">
      <alignment horizontal="right" vertical="center"/>
      <protection hidden="1"/>
    </xf>
    <xf numFmtId="0" fontId="21" fillId="26" borderId="56" xfId="31" applyFont="1" applyFill="1" applyBorder="1" applyAlignment="1" applyProtection="1">
      <alignment horizontal="right" vertical="center"/>
      <protection hidden="1"/>
    </xf>
    <xf numFmtId="4" fontId="1" fillId="25" borderId="113" xfId="31" applyNumberFormat="1" applyFont="1" applyFill="1" applyBorder="1" applyAlignment="1" applyProtection="1">
      <alignment horizontal="right" vertical="center" wrapText="1"/>
      <protection hidden="1"/>
    </xf>
    <xf numFmtId="4" fontId="2" fillId="25" borderId="30" xfId="31" applyNumberFormat="1" applyFill="1" applyBorder="1" applyAlignment="1" applyProtection="1">
      <alignment horizontal="right" vertical="center"/>
      <protection hidden="1"/>
    </xf>
    <xf numFmtId="0" fontId="63" fillId="0" borderId="60" xfId="0" applyFont="1" applyBorder="1" applyAlignment="1" applyProtection="1">
      <alignment horizontal="center" vertical="center"/>
      <protection hidden="1"/>
    </xf>
    <xf numFmtId="0" fontId="63" fillId="0" borderId="41" xfId="0" applyFont="1" applyBorder="1" applyAlignment="1" applyProtection="1">
      <alignment horizontal="center" vertical="center"/>
      <protection hidden="1"/>
    </xf>
    <xf numFmtId="0" fontId="22" fillId="25" borderId="113" xfId="31" applyFont="1" applyFill="1" applyBorder="1" applyAlignment="1" applyProtection="1">
      <alignment horizontal="center" vertical="center"/>
      <protection hidden="1"/>
    </xf>
    <xf numFmtId="0" fontId="22" fillId="25" borderId="30" xfId="31" applyFont="1" applyFill="1" applyBorder="1" applyAlignment="1" applyProtection="1">
      <alignment horizontal="center" vertical="center"/>
      <protection hidden="1"/>
    </xf>
    <xf numFmtId="0" fontId="22" fillId="25" borderId="56" xfId="31" applyFont="1" applyFill="1" applyBorder="1" applyAlignment="1" applyProtection="1">
      <alignment horizontal="center" vertical="center"/>
      <protection hidden="1"/>
    </xf>
    <xf numFmtId="0" fontId="40" fillId="0" borderId="66" xfId="0" applyFont="1" applyBorder="1" applyAlignment="1" applyProtection="1">
      <alignment horizontal="center" vertical="center" wrapText="1"/>
      <protection hidden="1"/>
    </xf>
    <xf numFmtId="0" fontId="1" fillId="26" borderId="144" xfId="31" applyFont="1" applyFill="1" applyBorder="1" applyAlignment="1" applyProtection="1">
      <alignment horizontal="left" vertical="center" wrapText="1"/>
      <protection hidden="1"/>
    </xf>
    <xf numFmtId="0" fontId="2" fillId="26" borderId="145" xfId="31" applyFill="1" applyBorder="1" applyAlignment="1" applyProtection="1">
      <alignment horizontal="left" vertical="center" wrapText="1"/>
      <protection hidden="1"/>
    </xf>
    <xf numFmtId="0" fontId="2" fillId="26" borderId="146" xfId="31" applyFill="1" applyBorder="1" applyAlignment="1" applyProtection="1">
      <alignment horizontal="left" vertical="center" wrapText="1"/>
      <protection hidden="1"/>
    </xf>
    <xf numFmtId="0" fontId="1" fillId="26" borderId="90" xfId="31" applyFont="1" applyFill="1" applyBorder="1" applyAlignment="1" applyProtection="1">
      <alignment horizontal="left" vertical="center" wrapText="1"/>
      <protection hidden="1"/>
    </xf>
    <xf numFmtId="0" fontId="2" fillId="26" borderId="91" xfId="31" applyFill="1" applyBorder="1" applyAlignment="1" applyProtection="1">
      <alignment horizontal="left" vertical="center" wrapText="1"/>
      <protection hidden="1"/>
    </xf>
    <xf numFmtId="0" fontId="2" fillId="26" borderId="92" xfId="31" applyFill="1" applyBorder="1" applyAlignment="1" applyProtection="1">
      <alignment horizontal="left" vertical="center" wrapText="1"/>
      <protection hidden="1"/>
    </xf>
    <xf numFmtId="0" fontId="2" fillId="41" borderId="87" xfId="31" applyFill="1" applyBorder="1" applyAlignment="1" applyProtection="1">
      <alignment horizontal="center" vertical="center" wrapText="1"/>
      <protection hidden="1"/>
    </xf>
    <xf numFmtId="4" fontId="37" fillId="0" borderId="154" xfId="31" applyNumberFormat="1" applyFont="1" applyBorder="1" applyAlignment="1" applyProtection="1">
      <alignment horizontal="center" vertical="center"/>
      <protection hidden="1"/>
    </xf>
    <xf numFmtId="4" fontId="37" fillId="0" borderId="155" xfId="31" applyNumberFormat="1" applyFont="1" applyBorder="1" applyAlignment="1" applyProtection="1">
      <alignment horizontal="center" vertical="center"/>
      <protection hidden="1"/>
    </xf>
    <xf numFmtId="0" fontId="51" fillId="35" borderId="111" xfId="31" applyFont="1" applyFill="1" applyBorder="1" applyAlignment="1" applyProtection="1">
      <alignment horizontal="center" vertical="center"/>
      <protection hidden="1"/>
    </xf>
    <xf numFmtId="0" fontId="20" fillId="0" borderId="0" xfId="31" applyFont="1" applyAlignment="1" applyProtection="1">
      <alignment horizontal="center" vertical="center"/>
      <protection hidden="1"/>
    </xf>
    <xf numFmtId="0" fontId="55" fillId="0" borderId="45" xfId="31" applyFont="1" applyBorder="1" applyAlignment="1" applyProtection="1">
      <alignment horizontal="left" vertical="center" wrapText="1"/>
      <protection hidden="1"/>
    </xf>
    <xf numFmtId="0" fontId="55" fillId="0" borderId="46" xfId="31" applyFont="1" applyBorder="1" applyAlignment="1" applyProtection="1">
      <alignment horizontal="left" vertical="center" wrapText="1"/>
      <protection hidden="1"/>
    </xf>
    <xf numFmtId="0" fontId="55" fillId="0" borderId="132" xfId="31" applyFont="1" applyBorder="1" applyAlignment="1" applyProtection="1">
      <alignment horizontal="left" vertical="center" wrapText="1"/>
      <protection hidden="1"/>
    </xf>
    <xf numFmtId="0" fontId="55" fillId="0" borderId="61" xfId="31" applyFont="1" applyBorder="1" applyAlignment="1" applyProtection="1">
      <alignment horizontal="left" vertical="center" wrapText="1"/>
      <protection hidden="1"/>
    </xf>
    <xf numFmtId="0" fontId="55" fillId="0" borderId="83" xfId="31" applyFont="1" applyBorder="1" applyAlignment="1" applyProtection="1">
      <alignment horizontal="left" vertical="center" wrapText="1"/>
      <protection hidden="1"/>
    </xf>
    <xf numFmtId="0" fontId="55" fillId="0" borderId="133" xfId="31" applyFont="1" applyBorder="1" applyAlignment="1" applyProtection="1">
      <alignment horizontal="left" vertical="center" wrapText="1"/>
      <protection hidden="1"/>
    </xf>
    <xf numFmtId="0" fontId="55" fillId="0" borderId="140" xfId="31" applyFont="1" applyBorder="1" applyAlignment="1" applyProtection="1">
      <alignment horizontal="left" vertical="center"/>
      <protection hidden="1"/>
    </xf>
    <xf numFmtId="0" fontId="55" fillId="0" borderId="150" xfId="31" applyFont="1" applyBorder="1" applyAlignment="1" applyProtection="1">
      <alignment horizontal="left" vertical="center"/>
      <protection hidden="1"/>
    </xf>
    <xf numFmtId="0" fontId="55" fillId="0" borderId="141" xfId="31" applyFont="1" applyBorder="1" applyAlignment="1" applyProtection="1">
      <alignment horizontal="left" vertical="center"/>
      <protection hidden="1"/>
    </xf>
    <xf numFmtId="0" fontId="55" fillId="0" borderId="140" xfId="31" applyFont="1" applyBorder="1" applyAlignment="1" applyProtection="1">
      <alignment horizontal="left" vertical="center" wrapText="1"/>
      <protection hidden="1"/>
    </xf>
    <xf numFmtId="0" fontId="55" fillId="0" borderId="150" xfId="31" applyFont="1" applyBorder="1" applyAlignment="1" applyProtection="1">
      <alignment horizontal="left" vertical="center" wrapText="1"/>
      <protection hidden="1"/>
    </xf>
    <xf numFmtId="0" fontId="55" fillId="0" borderId="141" xfId="31" applyFont="1" applyBorder="1" applyAlignment="1" applyProtection="1">
      <alignment horizontal="left" vertical="center" wrapText="1"/>
      <protection hidden="1"/>
    </xf>
    <xf numFmtId="0" fontId="31" fillId="0" borderId="147" xfId="31" applyFont="1" applyBorder="1" applyAlignment="1" applyProtection="1">
      <alignment horizontal="left" vertical="center"/>
      <protection hidden="1"/>
    </xf>
    <xf numFmtId="0" fontId="31" fillId="0" borderId="62" xfId="31" applyFont="1" applyBorder="1" applyAlignment="1" applyProtection="1">
      <alignment horizontal="left" vertical="center"/>
      <protection hidden="1"/>
    </xf>
    <xf numFmtId="0" fontId="31" fillId="0" borderId="87" xfId="31" applyFont="1" applyBorder="1" applyAlignment="1" applyProtection="1">
      <alignment horizontal="left" vertical="center"/>
      <protection hidden="1"/>
    </xf>
    <xf numFmtId="0" fontId="66" fillId="0" borderId="118" xfId="0" applyFont="1" applyBorder="1" applyAlignment="1" applyProtection="1">
      <alignment horizontal="center" vertical="center" wrapText="1"/>
      <protection hidden="1"/>
    </xf>
    <xf numFmtId="0" fontId="66" fillId="0" borderId="75" xfId="0" applyFont="1" applyBorder="1" applyAlignment="1" applyProtection="1">
      <alignment horizontal="center" vertical="center" wrapText="1"/>
      <protection hidden="1"/>
    </xf>
    <xf numFmtId="0" fontId="66" fillId="0" borderId="148" xfId="0" applyFont="1" applyBorder="1" applyAlignment="1" applyProtection="1">
      <alignment horizontal="center" vertical="center" wrapText="1"/>
      <protection hidden="1"/>
    </xf>
    <xf numFmtId="0" fontId="66" fillId="0" borderId="138" xfId="0" applyFont="1" applyBorder="1" applyAlignment="1" applyProtection="1">
      <alignment horizontal="center" vertical="center" wrapText="1"/>
      <protection hidden="1"/>
    </xf>
    <xf numFmtId="0" fontId="21" fillId="24" borderId="72" xfId="31" applyFont="1" applyFill="1" applyBorder="1" applyAlignment="1" applyProtection="1">
      <alignment horizontal="center" vertical="center"/>
      <protection hidden="1"/>
    </xf>
    <xf numFmtId="0" fontId="21" fillId="24" borderId="73" xfId="31" applyFont="1" applyFill="1" applyBorder="1" applyAlignment="1" applyProtection="1">
      <alignment horizontal="center" vertical="center"/>
      <protection hidden="1"/>
    </xf>
    <xf numFmtId="0" fontId="21" fillId="24" borderId="26" xfId="31" applyFont="1" applyFill="1" applyBorder="1" applyAlignment="1" applyProtection="1">
      <alignment horizontal="center" vertical="center"/>
      <protection hidden="1"/>
    </xf>
    <xf numFmtId="0" fontId="21" fillId="24" borderId="74" xfId="31" applyFont="1" applyFill="1" applyBorder="1" applyAlignment="1" applyProtection="1">
      <alignment horizontal="center" vertical="center"/>
      <protection hidden="1"/>
    </xf>
    <xf numFmtId="0" fontId="95" fillId="29" borderId="96" xfId="31" applyFont="1" applyFill="1" applyBorder="1" applyAlignment="1" applyProtection="1">
      <alignment horizontal="left" vertical="top" wrapText="1"/>
      <protection hidden="1"/>
    </xf>
    <xf numFmtId="0" fontId="95" fillId="29" borderId="81" xfId="31" applyFont="1" applyFill="1" applyBorder="1" applyAlignment="1" applyProtection="1">
      <alignment horizontal="left" vertical="top" wrapText="1"/>
      <protection hidden="1"/>
    </xf>
    <xf numFmtId="0" fontId="95" fillId="29" borderId="97" xfId="31" applyFont="1" applyFill="1" applyBorder="1" applyAlignment="1" applyProtection="1">
      <alignment horizontal="left" vertical="top" wrapText="1"/>
      <protection hidden="1"/>
    </xf>
    <xf numFmtId="4" fontId="33" fillId="28" borderId="0" xfId="31" applyNumberFormat="1" applyFont="1" applyFill="1" applyAlignment="1" applyProtection="1">
      <alignment horizontal="center" vertical="center"/>
      <protection hidden="1"/>
    </xf>
    <xf numFmtId="165" fontId="51" fillId="35" borderId="111" xfId="31" applyNumberFormat="1" applyFont="1" applyFill="1" applyBorder="1" applyAlignment="1" applyProtection="1">
      <alignment horizontal="center" vertical="center"/>
      <protection hidden="1"/>
    </xf>
    <xf numFmtId="4" fontId="39" fillId="28" borderId="0" xfId="0" applyNumberFormat="1" applyFont="1" applyFill="1" applyAlignment="1" applyProtection="1">
      <alignment horizontal="center" vertical="center"/>
      <protection hidden="1"/>
    </xf>
    <xf numFmtId="0" fontId="40" fillId="28" borderId="0" xfId="0" applyFont="1" applyFill="1" applyAlignment="1" applyProtection="1">
      <alignment horizontal="center" vertical="center" wrapText="1"/>
      <protection hidden="1"/>
    </xf>
    <xf numFmtId="0" fontId="1" fillId="39" borderId="91" xfId="31" applyFont="1" applyFill="1" applyBorder="1" applyAlignment="1" applyProtection="1">
      <alignment horizontal="left" vertical="center" wrapText="1"/>
      <protection hidden="1"/>
    </xf>
    <xf numFmtId="0" fontId="1" fillId="39" borderId="92" xfId="31" applyFont="1" applyFill="1" applyBorder="1" applyAlignment="1" applyProtection="1">
      <alignment horizontal="left" vertical="center" wrapText="1"/>
      <protection hidden="1"/>
    </xf>
    <xf numFmtId="0" fontId="1" fillId="26" borderId="89" xfId="31" applyFont="1" applyFill="1" applyBorder="1" applyAlignment="1" applyProtection="1">
      <alignment horizontal="left" vertical="center" wrapText="1"/>
      <protection hidden="1"/>
    </xf>
    <xf numFmtId="0" fontId="41" fillId="28" borderId="0" xfId="0" applyFont="1" applyFill="1" applyAlignment="1" applyProtection="1">
      <alignment horizontal="center" vertical="center"/>
      <protection hidden="1"/>
    </xf>
    <xf numFmtId="4" fontId="37" fillId="0" borderId="11" xfId="31" applyNumberFormat="1" applyFont="1" applyBorder="1" applyAlignment="1" applyProtection="1">
      <alignment horizontal="center" vertical="center"/>
      <protection hidden="1"/>
    </xf>
    <xf numFmtId="4" fontId="37" fillId="0" borderId="0" xfId="31" applyNumberFormat="1" applyFont="1" applyAlignment="1" applyProtection="1">
      <alignment horizontal="center" vertical="center"/>
      <protection hidden="1"/>
    </xf>
    <xf numFmtId="0" fontId="22" fillId="32" borderId="27" xfId="31" applyFont="1" applyFill="1" applyBorder="1" applyAlignment="1" applyProtection="1">
      <alignment horizontal="left" vertical="center"/>
      <protection hidden="1"/>
    </xf>
    <xf numFmtId="164" fontId="50" fillId="25" borderId="55" xfId="31" applyNumberFormat="1" applyFont="1" applyFill="1" applyBorder="1" applyAlignment="1" applyProtection="1">
      <alignment horizontal="center" vertical="center"/>
      <protection hidden="1"/>
    </xf>
    <xf numFmtId="164" fontId="50" fillId="26" borderId="55" xfId="31" applyNumberFormat="1" applyFont="1" applyFill="1" applyBorder="1" applyAlignment="1" applyProtection="1">
      <alignment horizontal="center" vertical="center"/>
      <protection hidden="1"/>
    </xf>
    <xf numFmtId="164" fontId="50" fillId="27" borderId="55" xfId="31" applyNumberFormat="1" applyFont="1" applyFill="1" applyBorder="1" applyAlignment="1" applyProtection="1">
      <alignment horizontal="center" vertical="center"/>
      <protection hidden="1"/>
    </xf>
    <xf numFmtId="0" fontId="59" fillId="32" borderId="43" xfId="31" applyFont="1" applyFill="1" applyBorder="1" applyAlignment="1" applyProtection="1">
      <alignment horizontal="left" vertical="center"/>
      <protection hidden="1"/>
    </xf>
    <xf numFmtId="164" fontId="50" fillId="29" borderId="55" xfId="31" applyNumberFormat="1" applyFont="1" applyFill="1" applyBorder="1" applyAlignment="1" applyProtection="1">
      <alignment horizontal="center" vertical="center"/>
      <protection hidden="1"/>
    </xf>
    <xf numFmtId="164" fontId="50" fillId="0" borderId="55" xfId="31" applyNumberFormat="1" applyFont="1" applyBorder="1" applyAlignment="1" applyProtection="1">
      <alignment horizontal="center" vertical="center"/>
      <protection hidden="1"/>
    </xf>
    <xf numFmtId="164" fontId="50" fillId="0" borderId="149" xfId="31" applyNumberFormat="1" applyFont="1" applyBorder="1" applyAlignment="1" applyProtection="1">
      <alignment horizontal="center" vertical="center"/>
      <protection hidden="1"/>
    </xf>
    <xf numFmtId="0" fontId="78" fillId="26" borderId="14" xfId="31" applyFont="1" applyFill="1" applyBorder="1" applyAlignment="1" applyProtection="1">
      <alignment horizontal="left" vertical="top" wrapText="1"/>
      <protection hidden="1"/>
    </xf>
    <xf numFmtId="0" fontId="78" fillId="26" borderId="11" xfId="31" applyFont="1" applyFill="1" applyBorder="1" applyAlignment="1" applyProtection="1">
      <alignment horizontal="left" vertical="top"/>
      <protection hidden="1"/>
    </xf>
    <xf numFmtId="0" fontId="78" fillId="26" borderId="57" xfId="31" applyFont="1" applyFill="1" applyBorder="1" applyAlignment="1" applyProtection="1">
      <alignment horizontal="left" vertical="top"/>
      <protection hidden="1"/>
    </xf>
    <xf numFmtId="0" fontId="78" fillId="26" borderId="13" xfId="31" applyFont="1" applyFill="1" applyBorder="1" applyAlignment="1" applyProtection="1">
      <alignment horizontal="left" vertical="top"/>
      <protection hidden="1"/>
    </xf>
    <xf numFmtId="0" fontId="78" fillId="26" borderId="0" xfId="31" applyFont="1" applyFill="1" applyAlignment="1" applyProtection="1">
      <alignment horizontal="left" vertical="top"/>
      <protection hidden="1"/>
    </xf>
    <xf numFmtId="0" fontId="78" fillId="26" borderId="28" xfId="31" applyFont="1" applyFill="1" applyBorder="1" applyAlignment="1" applyProtection="1">
      <alignment horizontal="left" vertical="top"/>
      <protection hidden="1"/>
    </xf>
    <xf numFmtId="0" fontId="78" fillId="26" borderId="86" xfId="31" applyFont="1" applyFill="1" applyBorder="1" applyAlignment="1" applyProtection="1">
      <alignment horizontal="left" vertical="top"/>
      <protection hidden="1"/>
    </xf>
    <xf numFmtId="0" fontId="78" fillId="26" borderId="6" xfId="31" applyFont="1" applyFill="1" applyBorder="1" applyAlignment="1" applyProtection="1">
      <alignment horizontal="left" vertical="top"/>
      <protection hidden="1"/>
    </xf>
    <xf numFmtId="0" fontId="78" fillId="26" borderId="102" xfId="31" applyFont="1" applyFill="1" applyBorder="1" applyAlignment="1" applyProtection="1">
      <alignment horizontal="left" vertical="top"/>
      <protection hidden="1"/>
    </xf>
    <xf numFmtId="0" fontId="39" fillId="0" borderId="41" xfId="0" applyFont="1" applyBorder="1" applyAlignment="1" applyProtection="1">
      <alignment horizontal="center" vertical="center"/>
      <protection hidden="1"/>
    </xf>
    <xf numFmtId="2" fontId="47" fillId="24" borderId="0" xfId="31" applyNumberFormat="1" applyFont="1" applyFill="1" applyAlignment="1" applyProtection="1">
      <alignment horizontal="left" vertical="center"/>
      <protection hidden="1"/>
    </xf>
    <xf numFmtId="2" fontId="47" fillId="24" borderId="28" xfId="31" applyNumberFormat="1" applyFont="1" applyFill="1" applyBorder="1" applyAlignment="1" applyProtection="1">
      <alignment horizontal="left" vertical="center"/>
      <protection hidden="1"/>
    </xf>
    <xf numFmtId="0" fontId="81" fillId="32" borderId="72" xfId="0" applyFont="1" applyFill="1" applyBorder="1" applyAlignment="1" applyProtection="1">
      <alignment horizontal="left" vertical="center"/>
      <protection hidden="1"/>
    </xf>
    <xf numFmtId="0" fontId="81" fillId="32" borderId="43" xfId="0" applyFont="1" applyFill="1" applyBorder="1" applyAlignment="1" applyProtection="1">
      <alignment horizontal="left" vertical="center"/>
      <protection hidden="1"/>
    </xf>
    <xf numFmtId="0" fontId="81" fillId="32" borderId="26" xfId="0" applyFont="1" applyFill="1" applyBorder="1" applyAlignment="1" applyProtection="1">
      <alignment horizontal="left" vertical="center"/>
      <protection hidden="1"/>
    </xf>
    <xf numFmtId="0" fontId="81" fillId="32" borderId="27" xfId="0" applyFont="1" applyFill="1" applyBorder="1" applyAlignment="1" applyProtection="1">
      <alignment horizontal="left" vertical="center"/>
      <protection hidden="1"/>
    </xf>
    <xf numFmtId="0" fontId="82" fillId="24" borderId="0" xfId="31" applyFont="1" applyFill="1" applyAlignment="1" applyProtection="1">
      <alignment horizontal="left" vertical="center"/>
      <protection hidden="1"/>
    </xf>
    <xf numFmtId="0" fontId="82" fillId="24" borderId="28" xfId="31" applyFont="1" applyFill="1" applyBorder="1" applyAlignment="1" applyProtection="1">
      <alignment horizontal="left" vertical="center"/>
      <protection hidden="1"/>
    </xf>
    <xf numFmtId="0" fontId="54" fillId="32" borderId="72" xfId="31" applyFont="1" applyFill="1" applyBorder="1" applyAlignment="1" applyProtection="1">
      <alignment horizontal="left" vertical="center"/>
      <protection hidden="1"/>
    </xf>
    <xf numFmtId="0" fontId="54" fillId="32" borderId="43" xfId="31" applyFont="1" applyFill="1" applyBorder="1" applyAlignment="1" applyProtection="1">
      <alignment horizontal="left" vertical="center"/>
      <protection hidden="1"/>
    </xf>
    <xf numFmtId="0" fontId="54" fillId="32" borderId="73" xfId="31" applyFont="1" applyFill="1" applyBorder="1" applyAlignment="1" applyProtection="1">
      <alignment horizontal="left" vertical="center"/>
      <protection hidden="1"/>
    </xf>
    <xf numFmtId="44" fontId="50" fillId="25" borderId="22" xfId="31" applyNumberFormat="1" applyFont="1" applyFill="1" applyBorder="1" applyAlignment="1" applyProtection="1">
      <alignment horizontal="center" vertical="center"/>
      <protection hidden="1"/>
    </xf>
    <xf numFmtId="44" fontId="50" fillId="25" borderId="79" xfId="31" applyNumberFormat="1" applyFont="1" applyFill="1" applyBorder="1" applyAlignment="1" applyProtection="1">
      <alignment horizontal="center" vertical="center"/>
      <protection hidden="1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legamento ipertestuale" xfId="22" builtinId="8"/>
    <cellStyle name="Colore 1" xfId="23" builtinId="29" customBuiltin="1"/>
    <cellStyle name="Colore 2" xfId="24" builtinId="33" customBuiltin="1"/>
    <cellStyle name="Colore 3" xfId="25" builtinId="37" customBuiltin="1"/>
    <cellStyle name="Colore 4" xfId="26" builtinId="41" customBuiltin="1"/>
    <cellStyle name="Colore 5" xfId="27" builtinId="45" customBuiltin="1"/>
    <cellStyle name="Colore 6" xfId="28" builtinId="49" customBuiltin="1"/>
    <cellStyle name="Input" xfId="29" builtinId="20" customBuiltin="1"/>
    <cellStyle name="Neutrale" xfId="30" builtinId="28" customBuiltin="1"/>
    <cellStyle name="Normale" xfId="0" builtinId="0"/>
    <cellStyle name="Normale_Foglio1" xfId="31" xr:uid="{2A51C201-19C1-4638-9845-929228F89D75}"/>
    <cellStyle name="Nota" xfId="32" builtinId="10" customBuiltin="1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16">
    <dxf>
      <font>
        <b/>
        <i val="0"/>
        <color theme="1"/>
        <name val="Cambria"/>
        <scheme val="none"/>
      </font>
      <fill>
        <patternFill>
          <bgColor rgb="FFFFFF00"/>
        </patternFill>
      </fill>
    </dxf>
    <dxf>
      <font>
        <b/>
        <i val="0"/>
        <color theme="1"/>
        <name val="Cambria"/>
        <scheme val="none"/>
      </font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  <name val="Cambria"/>
        <scheme val="none"/>
      </font>
      <fill>
        <patternFill>
          <bgColor rgb="FFFFFF00"/>
        </patternFill>
      </fill>
    </dxf>
    <dxf>
      <font>
        <b val="0"/>
        <i/>
        <color auto="1"/>
      </font>
      <fill>
        <patternFill>
          <bgColor rgb="FF92D050"/>
        </patternFill>
      </fill>
    </dxf>
    <dxf>
      <font>
        <b/>
        <i val="0"/>
        <color theme="1"/>
        <name val="Cambria"/>
        <scheme val="none"/>
      </font>
      <fill>
        <patternFill>
          <bgColor rgb="FFFFFF00"/>
        </patternFill>
      </fill>
    </dxf>
    <dxf>
      <font>
        <b/>
        <i val="0"/>
        <color theme="1"/>
        <name val="Cambria"/>
        <scheme val="none"/>
      </font>
      <fill>
        <patternFill>
          <bgColor theme="2" tint="-9.9948118533890809E-2"/>
        </patternFill>
      </fill>
    </dxf>
    <dxf>
      <fill>
        <patternFill>
          <bgColor rgb="FFFFFF0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  <name val="Cambria"/>
        <scheme val="none"/>
      </font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auto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037-4BA9-85D4-56157BACE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2605952"/>
        <c:axId val="1"/>
      </c:barChart>
      <c:catAx>
        <c:axId val="19726059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500" b="1" i="0" baseline="0"/>
            </a:pPr>
            <a:endParaRPr lang="it-I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972605952"/>
        <c:crosses val="autoZero"/>
        <c:crossBetween val="between"/>
      </c:valAx>
    </c:plotArea>
    <c:plotVisOnly val="1"/>
    <c:dispBlanksAs val="gap"/>
    <c:showDLblsOverMax val="0"/>
  </c:chart>
  <c:printSettings>
    <c:headerFooter alignWithMargins="0"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quantitativi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'CONTRIBUTO PFU 2025'!#REF!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'CONTRIBUTO PFU 2025'!#REF!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F64-47A6-8464-C8D4562F8F50}"/>
            </c:ext>
          </c:extLst>
        </c:ser>
        <c:ser>
          <c:idx val="1"/>
          <c:order val="1"/>
          <c:tx>
            <c:v>costi unitari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'CONTRIBUTO PFU 2025'!#REF!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64-47A6-8464-C8D4562F8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972874608"/>
        <c:axId val="1"/>
      </c:barChart>
      <c:catAx>
        <c:axId val="1972874608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/>
          <a:lstStyle/>
          <a:p>
            <a:pPr>
              <a:defRPr sz="1500" b="1" i="0" baseline="0"/>
            </a:pPr>
            <a:endParaRPr lang="it-I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b"/>
        <c:majorGridlines/>
        <c:numFmt formatCode="General" sourceLinked="1"/>
        <c:majorTickMark val="out"/>
        <c:minorTickMark val="none"/>
        <c:tickLblPos val="nextTo"/>
        <c:crossAx val="1972874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 alignWithMargins="0"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52</xdr:row>
      <xdr:rowOff>0</xdr:rowOff>
    </xdr:from>
    <xdr:to>
      <xdr:col>3</xdr:col>
      <xdr:colOff>676275</xdr:colOff>
      <xdr:row>52</xdr:row>
      <xdr:rowOff>0</xdr:rowOff>
    </xdr:to>
    <xdr:pic>
      <xdr:nvPicPr>
        <xdr:cNvPr id="238371" name="Picture 49">
          <a:extLst>
            <a:ext uri="{FF2B5EF4-FFF2-40B4-BE49-F238E27FC236}">
              <a16:creationId xmlns:a16="http://schemas.microsoft.com/office/drawing/2014/main" id="{3E929D78-92EE-50E3-2014-01D1D2778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8945225"/>
          <a:ext cx="1628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</xdr:colOff>
      <xdr:row>89</xdr:row>
      <xdr:rowOff>238125</xdr:rowOff>
    </xdr:from>
    <xdr:to>
      <xdr:col>5</xdr:col>
      <xdr:colOff>1600200</xdr:colOff>
      <xdr:row>91</xdr:row>
      <xdr:rowOff>161925</xdr:rowOff>
    </xdr:to>
    <xdr:pic>
      <xdr:nvPicPr>
        <xdr:cNvPr id="238372" name="Picture 71" descr="r">
          <a:extLst>
            <a:ext uri="{FF2B5EF4-FFF2-40B4-BE49-F238E27FC236}">
              <a16:creationId xmlns:a16="http://schemas.microsoft.com/office/drawing/2014/main" id="{9439AE96-F97C-5976-4DEC-BD57A61C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32213550"/>
          <a:ext cx="15049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103</xdr:row>
      <xdr:rowOff>0</xdr:rowOff>
    </xdr:from>
    <xdr:to>
      <xdr:col>9</xdr:col>
      <xdr:colOff>0</xdr:colOff>
      <xdr:row>103</xdr:row>
      <xdr:rowOff>0</xdr:rowOff>
    </xdr:to>
    <xdr:graphicFrame macro="">
      <xdr:nvGraphicFramePr>
        <xdr:cNvPr id="238373" name="Grafico 6">
          <a:extLst>
            <a:ext uri="{FF2B5EF4-FFF2-40B4-BE49-F238E27FC236}">
              <a16:creationId xmlns:a16="http://schemas.microsoft.com/office/drawing/2014/main" id="{ED251EF6-584D-681B-218B-194D6E6DA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76200</xdr:colOff>
      <xdr:row>103</xdr:row>
      <xdr:rowOff>0</xdr:rowOff>
    </xdr:from>
    <xdr:to>
      <xdr:col>16</xdr:col>
      <xdr:colOff>904875</xdr:colOff>
      <xdr:row>103</xdr:row>
      <xdr:rowOff>0</xdr:rowOff>
    </xdr:to>
    <xdr:pic>
      <xdr:nvPicPr>
        <xdr:cNvPr id="238374" name="Picture 49">
          <a:extLst>
            <a:ext uri="{FF2B5EF4-FFF2-40B4-BE49-F238E27FC236}">
              <a16:creationId xmlns:a16="http://schemas.microsoft.com/office/drawing/2014/main" id="{5BB89E19-9B37-19EC-091D-7C18BB6E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6975" y="38823900"/>
          <a:ext cx="2628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666750</xdr:colOff>
      <xdr:row>103</xdr:row>
      <xdr:rowOff>0</xdr:rowOff>
    </xdr:from>
    <xdr:to>
      <xdr:col>15</xdr:col>
      <xdr:colOff>228600</xdr:colOff>
      <xdr:row>103</xdr:row>
      <xdr:rowOff>0</xdr:rowOff>
    </xdr:to>
    <xdr:graphicFrame macro="">
      <xdr:nvGraphicFramePr>
        <xdr:cNvPr id="238375" name="Grafico 6">
          <a:extLst>
            <a:ext uri="{FF2B5EF4-FFF2-40B4-BE49-F238E27FC236}">
              <a16:creationId xmlns:a16="http://schemas.microsoft.com/office/drawing/2014/main" id="{648A3114-92E0-8B07-3EEC-53FB8FBDA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123825</xdr:colOff>
      <xdr:row>115</xdr:row>
      <xdr:rowOff>0</xdr:rowOff>
    </xdr:from>
    <xdr:to>
      <xdr:col>3</xdr:col>
      <xdr:colOff>133350</xdr:colOff>
      <xdr:row>115</xdr:row>
      <xdr:rowOff>0</xdr:rowOff>
    </xdr:to>
    <xdr:pic>
      <xdr:nvPicPr>
        <xdr:cNvPr id="238376" name="Picture 48">
          <a:extLst>
            <a:ext uri="{FF2B5EF4-FFF2-40B4-BE49-F238E27FC236}">
              <a16:creationId xmlns:a16="http://schemas.microsoft.com/office/drawing/2014/main" id="{277396AF-B6A7-FDAD-A226-61CD4BBD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44272200"/>
          <a:ext cx="1524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619125</xdr:colOff>
      <xdr:row>40</xdr:row>
      <xdr:rowOff>476250</xdr:rowOff>
    </xdr:from>
    <xdr:to>
      <xdr:col>20</xdr:col>
      <xdr:colOff>838200</xdr:colOff>
      <xdr:row>46</xdr:row>
      <xdr:rowOff>66675</xdr:rowOff>
    </xdr:to>
    <xdr:pic>
      <xdr:nvPicPr>
        <xdr:cNvPr id="238377" name="Picture 11" descr="Senza titolo-1 copia">
          <a:extLst>
            <a:ext uri="{FF2B5EF4-FFF2-40B4-BE49-F238E27FC236}">
              <a16:creationId xmlns:a16="http://schemas.microsoft.com/office/drawing/2014/main" id="{5D00BFFF-D46F-CE0C-D5EE-735A4A052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12675" y="12249150"/>
          <a:ext cx="49911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62</xdr:row>
      <xdr:rowOff>123825</xdr:rowOff>
    </xdr:from>
    <xdr:to>
      <xdr:col>3</xdr:col>
      <xdr:colOff>1047750</xdr:colOff>
      <xdr:row>66</xdr:row>
      <xdr:rowOff>200025</xdr:rowOff>
    </xdr:to>
    <xdr:pic>
      <xdr:nvPicPr>
        <xdr:cNvPr id="238378" name="Picture 12" descr="Senza titolo-1 copia">
          <a:extLst>
            <a:ext uri="{FF2B5EF4-FFF2-40B4-BE49-F238E27FC236}">
              <a16:creationId xmlns:a16="http://schemas.microsoft.com/office/drawing/2014/main" id="{7E384054-71B3-5E38-16F3-34706845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22659975"/>
          <a:ext cx="2466975" cy="180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790575</xdr:colOff>
      <xdr:row>3</xdr:row>
      <xdr:rowOff>95250</xdr:rowOff>
    </xdr:from>
    <xdr:to>
      <xdr:col>18</xdr:col>
      <xdr:colOff>895350</xdr:colOff>
      <xdr:row>12</xdr:row>
      <xdr:rowOff>247650</xdr:rowOff>
    </xdr:to>
    <xdr:pic>
      <xdr:nvPicPr>
        <xdr:cNvPr id="238379" name="Immagine 2">
          <a:extLst>
            <a:ext uri="{FF2B5EF4-FFF2-40B4-BE49-F238E27FC236}">
              <a16:creationId xmlns:a16="http://schemas.microsoft.com/office/drawing/2014/main" id="{CB9B1859-EA3E-E0F1-988B-A3E4486F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733425"/>
          <a:ext cx="17040225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9</xdr:row>
      <xdr:rowOff>123825</xdr:rowOff>
    </xdr:from>
    <xdr:to>
      <xdr:col>3</xdr:col>
      <xdr:colOff>247650</xdr:colOff>
      <xdr:row>13</xdr:row>
      <xdr:rowOff>180975</xdr:rowOff>
    </xdr:to>
    <xdr:pic>
      <xdr:nvPicPr>
        <xdr:cNvPr id="84120" name="Picture 12" descr="Senza titolo-1 copia">
          <a:extLst>
            <a:ext uri="{FF2B5EF4-FFF2-40B4-BE49-F238E27FC236}">
              <a16:creationId xmlns:a16="http://schemas.microsoft.com/office/drawing/2014/main" id="{AE7C8B40-12FE-85DA-EDE6-1B4B2842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762375"/>
          <a:ext cx="2133600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4</xdr:row>
      <xdr:rowOff>123825</xdr:rowOff>
    </xdr:from>
    <xdr:to>
      <xdr:col>1</xdr:col>
      <xdr:colOff>2781300</xdr:colOff>
      <xdr:row>8</xdr:row>
      <xdr:rowOff>228600</xdr:rowOff>
    </xdr:to>
    <xdr:pic>
      <xdr:nvPicPr>
        <xdr:cNvPr id="136315" name="Picture 12" descr="Senza titolo-1 copia">
          <a:extLst>
            <a:ext uri="{FF2B5EF4-FFF2-40B4-BE49-F238E27FC236}">
              <a16:creationId xmlns:a16="http://schemas.microsoft.com/office/drawing/2014/main" id="{A8C88840-5EA7-2DC8-9876-FC5B8168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295400"/>
          <a:ext cx="2619375" cy="183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cb@pec.mase.gov.i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0E49-DE69-4DE4-A149-7E85B5AB5947}">
  <sheetPr>
    <tabColor indexed="10"/>
    <pageSetUpPr fitToPage="1"/>
  </sheetPr>
  <dimension ref="A2:X115"/>
  <sheetViews>
    <sheetView showGridLines="0" tabSelected="1" topLeftCell="A53" zoomScale="60" zoomScaleNormal="60" workbookViewId="0">
      <selection activeCell="L91" sqref="L91:M91"/>
    </sheetView>
  </sheetViews>
  <sheetFormatPr defaultColWidth="9.1171875" defaultRowHeight="12.7"/>
  <cols>
    <col min="1" max="1" width="9.1171875" style="1"/>
    <col min="2" max="2" width="8" style="1" customWidth="1"/>
    <col min="3" max="3" width="14.703125" style="1" customWidth="1"/>
    <col min="4" max="4" width="17.5859375" style="1" customWidth="1"/>
    <col min="5" max="5" width="37.5859375" style="1" customWidth="1"/>
    <col min="6" max="6" width="26.29296875" style="1" customWidth="1"/>
    <col min="7" max="7" width="26.703125" style="1" customWidth="1"/>
    <col min="8" max="8" width="25.1171875" style="1" customWidth="1"/>
    <col min="9" max="9" width="23.5859375" style="1" customWidth="1"/>
    <col min="10" max="10" width="22.87890625" style="1" customWidth="1"/>
    <col min="11" max="11" width="18.41015625" style="1" customWidth="1"/>
    <col min="12" max="12" width="19.1171875" style="1" customWidth="1"/>
    <col min="13" max="13" width="18.29296875" style="1" customWidth="1"/>
    <col min="14" max="14" width="29.41015625" style="1" customWidth="1"/>
    <col min="15" max="15" width="24.703125" style="1" customWidth="1"/>
    <col min="16" max="16" width="27" style="1" customWidth="1"/>
    <col min="17" max="17" width="20.29296875" style="1" customWidth="1"/>
    <col min="18" max="18" width="25.1171875" style="1" customWidth="1"/>
    <col min="19" max="19" width="25.29296875" style="1" customWidth="1"/>
    <col min="20" max="20" width="21.1171875" style="1" customWidth="1"/>
    <col min="21" max="21" width="21.703125" style="1" customWidth="1"/>
    <col min="22" max="22" width="22.703125" style="1" customWidth="1"/>
    <col min="23" max="23" width="13.87890625" style="1" customWidth="1"/>
    <col min="24" max="24" width="15.29296875" style="1" customWidth="1"/>
    <col min="25" max="16384" width="9.1171875" style="1"/>
  </cols>
  <sheetData>
    <row r="2" spans="1:24" ht="18.75" customHeight="1">
      <c r="A2" s="2"/>
      <c r="B2" s="2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</row>
    <row r="3" spans="1:24" ht="18.75" customHeight="1">
      <c r="A3" s="2"/>
      <c r="B3" s="2"/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517"/>
      <c r="Q3" s="517"/>
      <c r="R3" s="517"/>
      <c r="S3" s="517"/>
      <c r="T3" s="517"/>
      <c r="U3" s="517"/>
      <c r="V3" s="517"/>
      <c r="W3" s="517"/>
      <c r="X3" s="517"/>
    </row>
    <row r="4" spans="1:24" ht="18.75" customHeight="1">
      <c r="A4" s="2"/>
      <c r="B4" s="2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517"/>
      <c r="X4" s="517"/>
    </row>
    <row r="5" spans="1:24" ht="18.75" customHeight="1">
      <c r="A5" s="2"/>
      <c r="B5" s="2"/>
      <c r="C5" s="517"/>
      <c r="D5" s="517"/>
      <c r="E5" s="517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517"/>
      <c r="X5" s="517"/>
    </row>
    <row r="6" spans="1:24" ht="18.75" customHeight="1">
      <c r="A6" s="2"/>
      <c r="B6" s="2"/>
      <c r="C6" s="517"/>
      <c r="D6" s="517"/>
      <c r="E6" s="517"/>
      <c r="F6" s="517"/>
      <c r="G6" s="517"/>
      <c r="H6" s="517"/>
      <c r="I6" s="517"/>
      <c r="J6" s="517"/>
      <c r="K6" s="517"/>
      <c r="L6" s="517"/>
      <c r="M6" s="517"/>
      <c r="N6" s="517"/>
      <c r="O6" s="517"/>
      <c r="P6" s="517"/>
      <c r="Q6" s="517"/>
      <c r="R6" s="517"/>
      <c r="S6" s="517"/>
      <c r="T6" s="517"/>
      <c r="U6" s="517"/>
      <c r="V6" s="517"/>
      <c r="W6" s="517"/>
      <c r="X6" s="517"/>
    </row>
    <row r="7" spans="1:24" ht="18.75" customHeight="1">
      <c r="A7" s="2"/>
      <c r="B7" s="2"/>
      <c r="C7" s="517"/>
      <c r="D7" s="517"/>
      <c r="E7" s="517"/>
      <c r="F7" s="517"/>
      <c r="G7" s="517"/>
      <c r="H7" s="517"/>
      <c r="I7" s="517"/>
      <c r="J7" s="517"/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517"/>
      <c r="V7" s="517"/>
      <c r="W7" s="517"/>
      <c r="X7" s="517"/>
    </row>
    <row r="8" spans="1:24" ht="19.5" customHeight="1">
      <c r="A8" s="2"/>
      <c r="B8" s="2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517"/>
      <c r="N8" s="517"/>
      <c r="O8" s="517"/>
      <c r="P8" s="517"/>
      <c r="Q8" s="517"/>
      <c r="R8" s="517"/>
      <c r="S8" s="517"/>
      <c r="T8" s="517"/>
      <c r="U8" s="517"/>
      <c r="V8" s="517"/>
      <c r="W8" s="517"/>
      <c r="X8" s="517"/>
    </row>
    <row r="9" spans="1:24" ht="19.5" customHeight="1">
      <c r="A9" s="2"/>
      <c r="B9" s="2"/>
      <c r="C9" s="517"/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</row>
    <row r="10" spans="1:24" ht="19.5" customHeight="1">
      <c r="A10" s="2"/>
      <c r="B10" s="2"/>
      <c r="C10" s="517"/>
      <c r="D10" s="517"/>
      <c r="E10" s="517"/>
      <c r="F10" s="517"/>
      <c r="G10" s="517"/>
      <c r="H10" s="517"/>
      <c r="I10" s="517"/>
      <c r="J10" s="517"/>
      <c r="K10" s="517"/>
      <c r="L10" s="517"/>
      <c r="M10" s="517"/>
      <c r="N10" s="517"/>
      <c r="O10" s="517"/>
      <c r="P10" s="517"/>
      <c r="Q10" s="517"/>
      <c r="R10" s="517"/>
      <c r="S10" s="517"/>
      <c r="T10" s="517"/>
      <c r="U10" s="517"/>
      <c r="V10" s="517"/>
      <c r="W10" s="517"/>
      <c r="X10" s="517"/>
    </row>
    <row r="11" spans="1:24" ht="19.5" customHeight="1">
      <c r="A11" s="2"/>
      <c r="B11" s="2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</row>
    <row r="12" spans="1:24" ht="19.5" customHeight="1">
      <c r="A12" s="2"/>
      <c r="B12" s="2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</row>
    <row r="13" spans="1:24" ht="19.5" customHeight="1">
      <c r="A13" s="2"/>
      <c r="B13" s="2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</row>
    <row r="14" spans="1:24" ht="19.5" customHeight="1">
      <c r="A14" s="2"/>
      <c r="B14" s="2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9"/>
      <c r="R14" s="70"/>
      <c r="S14" s="70"/>
      <c r="T14" s="70"/>
      <c r="U14" s="70"/>
      <c r="V14" s="68"/>
      <c r="W14" s="68"/>
      <c r="X14" s="68"/>
    </row>
    <row r="15" spans="1:24" ht="19.5" customHeight="1" thickBot="1">
      <c r="A15" s="2"/>
      <c r="B15" s="2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</row>
    <row r="16" spans="1:24" ht="15.75" customHeight="1" thickTop="1">
      <c r="A16" s="2"/>
      <c r="B16" s="2"/>
      <c r="C16" s="358" t="s">
        <v>135</v>
      </c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60"/>
    </row>
    <row r="17" spans="1:24" ht="15" customHeight="1">
      <c r="A17" s="2"/>
      <c r="B17" s="2"/>
      <c r="C17" s="361"/>
      <c r="D17" s="362"/>
      <c r="E17" s="362"/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62"/>
      <c r="W17" s="362"/>
      <c r="X17" s="363"/>
    </row>
    <row r="18" spans="1:24" ht="15" customHeight="1">
      <c r="A18" s="2"/>
      <c r="B18" s="2"/>
      <c r="C18" s="361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2"/>
      <c r="T18" s="362"/>
      <c r="U18" s="362"/>
      <c r="V18" s="362"/>
      <c r="W18" s="362"/>
      <c r="X18" s="363"/>
    </row>
    <row r="19" spans="1:24" ht="15" customHeight="1">
      <c r="A19" s="2"/>
      <c r="B19" s="2"/>
      <c r="C19" s="361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62"/>
      <c r="P19" s="362"/>
      <c r="Q19" s="362"/>
      <c r="R19" s="362"/>
      <c r="S19" s="362"/>
      <c r="T19" s="362"/>
      <c r="U19" s="362"/>
      <c r="V19" s="362"/>
      <c r="W19" s="362"/>
      <c r="X19" s="363"/>
    </row>
    <row r="20" spans="1:24" ht="15" customHeight="1">
      <c r="A20" s="2"/>
      <c r="B20" s="2"/>
      <c r="C20" s="361"/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62"/>
      <c r="W20" s="362"/>
      <c r="X20" s="363"/>
    </row>
    <row r="21" spans="1:24" ht="15.75" customHeight="1" thickBot="1">
      <c r="A21" s="2"/>
      <c r="B21" s="2"/>
      <c r="C21" s="364"/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5"/>
      <c r="P21" s="365"/>
      <c r="Q21" s="365"/>
      <c r="R21" s="365"/>
      <c r="S21" s="365"/>
      <c r="T21" s="365"/>
      <c r="U21" s="365"/>
      <c r="V21" s="365"/>
      <c r="W21" s="365"/>
      <c r="X21" s="366"/>
    </row>
    <row r="22" spans="1:24" ht="15.75" customHeight="1" thickTop="1">
      <c r="A22" s="2"/>
      <c r="B22" s="2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</row>
    <row r="23" spans="1:24" ht="30.35">
      <c r="A23" s="2"/>
      <c r="B23" s="2"/>
      <c r="C23" s="68"/>
      <c r="D23" s="68"/>
      <c r="E23" s="68"/>
      <c r="F23" s="252" t="s">
        <v>15</v>
      </c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68"/>
      <c r="W23" s="68"/>
      <c r="X23" s="68"/>
    </row>
    <row r="24" spans="1:24" ht="18">
      <c r="A24" s="2"/>
      <c r="B24" s="2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</row>
    <row r="25" spans="1:24" ht="18">
      <c r="A25" s="2"/>
      <c r="B25" s="2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</row>
    <row r="26" spans="1:24" ht="18">
      <c r="A26" s="2"/>
      <c r="B26" s="2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</row>
    <row r="27" spans="1:24" ht="18.350000000000001" thickBot="1">
      <c r="A27" s="2"/>
      <c r="B27" s="2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</row>
    <row r="28" spans="1:24" ht="40.5" customHeight="1">
      <c r="A28" s="2"/>
      <c r="B28" s="2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S28" s="518" t="s">
        <v>77</v>
      </c>
      <c r="T28" s="519"/>
      <c r="U28" s="519"/>
      <c r="V28" s="519"/>
      <c r="W28" s="519"/>
      <c r="X28" s="520"/>
    </row>
    <row r="29" spans="1:24" ht="40.5" customHeight="1" thickBot="1">
      <c r="A29" s="2"/>
      <c r="B29" s="2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72"/>
      <c r="S29" s="521"/>
      <c r="T29" s="522"/>
      <c r="U29" s="522"/>
      <c r="V29" s="522"/>
      <c r="W29" s="522"/>
      <c r="X29" s="523"/>
    </row>
    <row r="30" spans="1:24" ht="39" customHeight="1" thickBot="1">
      <c r="A30" s="2"/>
      <c r="B30" s="2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S30" s="527" t="s">
        <v>107</v>
      </c>
      <c r="T30" s="528"/>
      <c r="U30" s="528"/>
      <c r="V30" s="528"/>
      <c r="W30" s="528"/>
      <c r="X30" s="529"/>
    </row>
    <row r="31" spans="1:24" ht="38.25" customHeight="1" thickBot="1">
      <c r="A31" s="2"/>
      <c r="B31" s="2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S31" s="524" t="s">
        <v>78</v>
      </c>
      <c r="T31" s="525"/>
      <c r="U31" s="525"/>
      <c r="V31" s="525"/>
      <c r="W31" s="525"/>
      <c r="X31" s="526"/>
    </row>
    <row r="32" spans="1:24" ht="38.25" customHeight="1" thickBot="1">
      <c r="A32" s="2"/>
      <c r="B32" s="2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S32" s="73"/>
    </row>
    <row r="33" spans="1:24" ht="19.5" customHeight="1">
      <c r="A33" s="2"/>
      <c r="B33" s="2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S33" s="377" t="s">
        <v>79</v>
      </c>
      <c r="T33" s="381" t="s">
        <v>109</v>
      </c>
      <c r="U33" s="382"/>
      <c r="V33" s="382"/>
      <c r="W33" s="382"/>
      <c r="X33" s="383"/>
    </row>
    <row r="34" spans="1:24" ht="19.5" customHeight="1" thickBot="1">
      <c r="A34" s="2"/>
      <c r="B34" s="2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74"/>
      <c r="S34" s="378"/>
      <c r="T34" s="384"/>
      <c r="U34" s="385"/>
      <c r="V34" s="385"/>
      <c r="W34" s="385"/>
      <c r="X34" s="386"/>
    </row>
    <row r="35" spans="1:24" ht="19.5" customHeight="1">
      <c r="A35" s="2"/>
      <c r="B35" s="2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24" ht="28.7" thickBot="1">
      <c r="A36" s="2"/>
      <c r="B36" s="2"/>
      <c r="C36" s="343"/>
      <c r="D36" s="34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59"/>
      <c r="Q36" s="259"/>
      <c r="R36" s="259"/>
      <c r="S36" s="259"/>
      <c r="T36" s="259"/>
      <c r="U36" s="259"/>
      <c r="V36" s="259"/>
      <c r="W36" s="259"/>
      <c r="X36" s="259"/>
    </row>
    <row r="37" spans="1:24" ht="28.7" thickBot="1">
      <c r="A37" s="2"/>
      <c r="B37" s="2"/>
      <c r="C37" s="470" t="s">
        <v>16</v>
      </c>
      <c r="D37" s="471"/>
      <c r="E37" s="471"/>
      <c r="F37" s="250"/>
      <c r="G37" s="250"/>
      <c r="H37" s="250"/>
      <c r="I37" s="251"/>
      <c r="J37" s="251"/>
      <c r="K37" s="251"/>
      <c r="L37" s="251"/>
      <c r="M37" s="251"/>
      <c r="N37" s="76"/>
      <c r="O37" s="244"/>
      <c r="P37" s="259"/>
      <c r="Q37" s="259"/>
      <c r="R37" s="259"/>
      <c r="S37" s="259"/>
      <c r="T37" s="259"/>
      <c r="U37" s="259"/>
      <c r="V37" s="259"/>
      <c r="W37" s="259"/>
      <c r="X37" s="259"/>
    </row>
    <row r="38" spans="1:24" ht="44.25" customHeight="1" thickBot="1">
      <c r="A38" s="2"/>
      <c r="B38" s="2"/>
      <c r="C38" s="472"/>
      <c r="D38" s="473"/>
      <c r="E38" s="473"/>
      <c r="F38" s="537" t="s">
        <v>80</v>
      </c>
      <c r="G38" s="538"/>
      <c r="H38" s="228" t="s">
        <v>63</v>
      </c>
      <c r="I38" s="476" t="str">
        <f>IF(H38="SI", "soci aderenti --&gt;", "")</f>
        <v/>
      </c>
      <c r="J38" s="477"/>
      <c r="K38" s="238" t="s">
        <v>81</v>
      </c>
      <c r="L38" s="239"/>
      <c r="M38" s="240"/>
      <c r="N38" s="228" t="s">
        <v>63</v>
      </c>
      <c r="O38" s="245"/>
      <c r="P38" s="259"/>
      <c r="Q38" s="259"/>
      <c r="R38" s="259"/>
      <c r="S38" s="259"/>
      <c r="T38" s="259"/>
      <c r="U38" s="259"/>
      <c r="V38" s="259"/>
      <c r="W38" s="259"/>
      <c r="X38" s="259"/>
    </row>
    <row r="39" spans="1:24" ht="22.5" customHeight="1" thickBot="1">
      <c r="A39" s="2"/>
      <c r="B39" s="2"/>
      <c r="C39" s="474"/>
      <c r="D39" s="475"/>
      <c r="E39" s="475"/>
      <c r="F39" s="539"/>
      <c r="G39" s="540"/>
      <c r="H39" s="33" t="str">
        <f>IF(H38="SI/NO", "digitare SI opp. NO", "")</f>
        <v>digitare SI opp. NO</v>
      </c>
      <c r="I39" s="478"/>
      <c r="J39" s="479"/>
      <c r="K39" s="241"/>
      <c r="L39" s="242"/>
      <c r="M39" s="243"/>
      <c r="N39" s="77" t="str">
        <f>IF(N38="SI/NO", "digitare SI opp. NO", "")</f>
        <v>digitare SI opp. NO</v>
      </c>
      <c r="O39" s="246"/>
      <c r="P39" s="259"/>
      <c r="Q39" s="259"/>
      <c r="R39" s="259"/>
      <c r="S39" s="259"/>
      <c r="T39" s="259"/>
      <c r="U39" s="259"/>
      <c r="V39" s="259"/>
      <c r="W39" s="259"/>
      <c r="X39" s="259"/>
    </row>
    <row r="40" spans="1:24" ht="52.5" customHeight="1">
      <c r="A40" s="2"/>
      <c r="B40" s="2"/>
      <c r="C40" s="78" t="s">
        <v>25</v>
      </c>
      <c r="D40" s="79"/>
      <c r="E40" s="79"/>
      <c r="F40" s="247"/>
      <c r="G40" s="248"/>
      <c r="H40" s="248"/>
      <c r="I40" s="248"/>
      <c r="J40" s="248"/>
      <c r="K40" s="248"/>
      <c r="L40" s="248"/>
      <c r="M40" s="248"/>
      <c r="N40" s="248"/>
      <c r="O40" s="249"/>
      <c r="P40" s="259"/>
      <c r="Q40" s="259"/>
      <c r="R40" s="259"/>
      <c r="S40" s="259"/>
      <c r="T40" s="259"/>
      <c r="U40" s="259"/>
      <c r="V40" s="259"/>
      <c r="W40" s="259"/>
      <c r="X40" s="259"/>
    </row>
    <row r="41" spans="1:24" ht="52.5" customHeight="1">
      <c r="A41" s="2"/>
      <c r="B41" s="2"/>
      <c r="C41" s="254" t="s">
        <v>26</v>
      </c>
      <c r="D41" s="255"/>
      <c r="E41" s="255"/>
      <c r="F41" s="423"/>
      <c r="G41" s="424"/>
      <c r="H41" s="424"/>
      <c r="I41" s="424"/>
      <c r="J41" s="424"/>
      <c r="K41" s="424"/>
      <c r="L41" s="424"/>
      <c r="M41" s="424"/>
      <c r="N41" s="424"/>
      <c r="O41" s="425"/>
      <c r="P41" s="259"/>
      <c r="Q41" s="259"/>
      <c r="R41" s="259"/>
      <c r="S41" s="259"/>
      <c r="T41" s="259"/>
      <c r="U41" s="259"/>
      <c r="V41" s="259"/>
      <c r="W41" s="259"/>
      <c r="X41" s="259"/>
    </row>
    <row r="42" spans="1:24" ht="52.5" customHeight="1">
      <c r="A42" s="2"/>
      <c r="B42" s="2"/>
      <c r="C42" s="254" t="s">
        <v>27</v>
      </c>
      <c r="D42" s="255"/>
      <c r="E42" s="255"/>
      <c r="F42" s="235"/>
      <c r="G42" s="387"/>
      <c r="H42" s="387"/>
      <c r="I42" s="387"/>
      <c r="J42" s="387"/>
      <c r="K42" s="387"/>
      <c r="L42" s="387"/>
      <c r="M42" s="387"/>
      <c r="N42" s="387"/>
      <c r="O42" s="388"/>
      <c r="P42" s="259"/>
      <c r="Q42" s="259"/>
      <c r="R42" s="259"/>
      <c r="S42" s="259"/>
      <c r="T42" s="259"/>
      <c r="U42" s="259"/>
      <c r="V42" s="259"/>
      <c r="W42" s="259"/>
      <c r="X42" s="259"/>
    </row>
    <row r="43" spans="1:24" ht="52.5" customHeight="1">
      <c r="A43" s="2"/>
      <c r="B43" s="2"/>
      <c r="C43" s="254" t="s">
        <v>17</v>
      </c>
      <c r="D43" s="255"/>
      <c r="E43" s="255"/>
      <c r="F43" s="426"/>
      <c r="G43" s="427"/>
      <c r="H43" s="427"/>
      <c r="I43" s="427"/>
      <c r="J43" s="427"/>
      <c r="K43" s="427"/>
      <c r="L43" s="427"/>
      <c r="M43" s="427"/>
      <c r="N43" s="427"/>
      <c r="O43" s="428"/>
      <c r="P43" s="259"/>
      <c r="Q43" s="259"/>
      <c r="R43" s="259"/>
      <c r="S43" s="259"/>
      <c r="T43" s="259"/>
      <c r="U43" s="259"/>
      <c r="V43" s="259"/>
      <c r="W43" s="259"/>
      <c r="X43" s="259"/>
    </row>
    <row r="44" spans="1:24" ht="51.75" customHeight="1">
      <c r="A44" s="2"/>
      <c r="B44" s="2"/>
      <c r="C44" s="254" t="s">
        <v>19</v>
      </c>
      <c r="D44" s="255"/>
      <c r="E44" s="255"/>
      <c r="F44" s="235"/>
      <c r="G44" s="236"/>
      <c r="H44" s="236"/>
      <c r="I44" s="236"/>
      <c r="J44" s="236"/>
      <c r="K44" s="236"/>
      <c r="L44" s="236"/>
      <c r="M44" s="236"/>
      <c r="N44" s="236"/>
      <c r="O44" s="237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51.75" customHeight="1">
      <c r="A45" s="2"/>
      <c r="B45" s="2"/>
      <c r="C45" s="254" t="s">
        <v>18</v>
      </c>
      <c r="D45" s="255"/>
      <c r="E45" s="255"/>
      <c r="F45" s="235"/>
      <c r="G45" s="236"/>
      <c r="H45" s="236"/>
      <c r="I45" s="236"/>
      <c r="J45" s="236"/>
      <c r="K45" s="236"/>
      <c r="L45" s="236"/>
      <c r="M45" s="236"/>
      <c r="N45" s="236"/>
      <c r="O45" s="237"/>
      <c r="P45" s="259"/>
      <c r="Q45" s="259"/>
      <c r="R45" s="259"/>
      <c r="S45" s="259"/>
      <c r="T45" s="259"/>
      <c r="U45" s="259"/>
      <c r="V45" s="259"/>
      <c r="W45" s="259"/>
      <c r="X45" s="259"/>
    </row>
    <row r="46" spans="1:24" ht="52.5" customHeight="1">
      <c r="A46" s="2"/>
      <c r="B46" s="2"/>
      <c r="C46" s="254" t="s">
        <v>21</v>
      </c>
      <c r="D46" s="255"/>
      <c r="E46" s="255"/>
      <c r="F46" s="235"/>
      <c r="G46" s="236"/>
      <c r="H46" s="236"/>
      <c r="I46" s="236"/>
      <c r="J46" s="236"/>
      <c r="K46" s="236"/>
      <c r="L46" s="236"/>
      <c r="M46" s="236"/>
      <c r="N46" s="236"/>
      <c r="O46" s="237"/>
      <c r="P46" s="259"/>
      <c r="Q46" s="259"/>
      <c r="R46" s="259"/>
      <c r="S46" s="259"/>
      <c r="T46" s="259"/>
      <c r="U46" s="259"/>
      <c r="V46" s="259"/>
      <c r="W46" s="259"/>
      <c r="X46" s="259"/>
    </row>
    <row r="47" spans="1:24" ht="52.5" customHeight="1">
      <c r="A47" s="2"/>
      <c r="B47" s="2"/>
      <c r="C47" s="254" t="s">
        <v>20</v>
      </c>
      <c r="D47" s="255"/>
      <c r="E47" s="255"/>
      <c r="F47" s="235"/>
      <c r="G47" s="236"/>
      <c r="H47" s="236"/>
      <c r="I47" s="236"/>
      <c r="J47" s="236"/>
      <c r="K47" s="236"/>
      <c r="L47" s="236"/>
      <c r="M47" s="236"/>
      <c r="N47" s="236"/>
      <c r="O47" s="237"/>
      <c r="P47" s="259"/>
      <c r="Q47" s="259"/>
      <c r="R47" s="259"/>
      <c r="S47" s="259"/>
      <c r="T47" s="259"/>
      <c r="U47" s="259"/>
      <c r="V47" s="259"/>
      <c r="W47" s="259"/>
      <c r="X47" s="259"/>
    </row>
    <row r="48" spans="1:24" ht="52.5" customHeight="1">
      <c r="A48" s="2"/>
      <c r="B48" s="2"/>
      <c r="C48" s="254" t="s">
        <v>22</v>
      </c>
      <c r="D48" s="255"/>
      <c r="E48" s="255"/>
      <c r="F48" s="256"/>
      <c r="G48" s="257"/>
      <c r="H48" s="257"/>
      <c r="I48" s="257"/>
      <c r="J48" s="257"/>
      <c r="K48" s="257"/>
      <c r="L48" s="257"/>
      <c r="M48" s="257"/>
      <c r="N48" s="257"/>
      <c r="O48" s="258"/>
      <c r="P48" s="259"/>
      <c r="Q48" s="259"/>
      <c r="R48" s="259"/>
      <c r="S48" s="259"/>
      <c r="T48" s="259"/>
      <c r="U48" s="259"/>
      <c r="V48" s="259"/>
      <c r="W48" s="259"/>
      <c r="X48" s="259"/>
    </row>
    <row r="49" spans="1:24" ht="51.75" customHeight="1">
      <c r="A49" s="2"/>
      <c r="B49" s="2"/>
      <c r="C49" s="254" t="s">
        <v>23</v>
      </c>
      <c r="D49" s="255"/>
      <c r="E49" s="255"/>
      <c r="F49" s="235"/>
      <c r="G49" s="236"/>
      <c r="H49" s="236"/>
      <c r="I49" s="236"/>
      <c r="J49" s="236"/>
      <c r="K49" s="236"/>
      <c r="L49" s="236"/>
      <c r="M49" s="236"/>
      <c r="N49" s="236"/>
      <c r="O49" s="237"/>
      <c r="P49" s="259"/>
      <c r="Q49" s="259"/>
      <c r="R49" s="259"/>
      <c r="S49" s="259"/>
      <c r="T49" s="259"/>
      <c r="U49" s="259"/>
      <c r="V49" s="259"/>
      <c r="W49" s="259"/>
      <c r="X49" s="259"/>
    </row>
    <row r="50" spans="1:24" ht="48" customHeight="1" thickBot="1">
      <c r="A50" s="2"/>
      <c r="B50" s="2"/>
      <c r="C50" s="260" t="s">
        <v>24</v>
      </c>
      <c r="D50" s="261"/>
      <c r="E50" s="261"/>
      <c r="F50" s="235"/>
      <c r="G50" s="236"/>
      <c r="H50" s="236"/>
      <c r="I50" s="236"/>
      <c r="J50" s="236"/>
      <c r="K50" s="236"/>
      <c r="L50" s="236"/>
      <c r="M50" s="236"/>
      <c r="N50" s="236"/>
      <c r="O50" s="237"/>
      <c r="P50" s="259"/>
      <c r="Q50" s="259"/>
      <c r="R50" s="259"/>
      <c r="S50" s="259"/>
      <c r="T50" s="259"/>
      <c r="U50" s="259"/>
      <c r="V50" s="259"/>
      <c r="W50" s="259"/>
      <c r="X50" s="259"/>
    </row>
    <row r="51" spans="1:24" ht="30.75" customHeight="1" thickBot="1">
      <c r="A51" s="2"/>
      <c r="B51" s="2"/>
      <c r="C51" s="430" t="s">
        <v>62</v>
      </c>
      <c r="D51" s="431"/>
      <c r="E51" s="431"/>
      <c r="F51" s="431"/>
      <c r="G51" s="431"/>
      <c r="H51" s="431"/>
      <c r="I51" s="431"/>
      <c r="J51" s="431"/>
      <c r="K51" s="431"/>
      <c r="L51" s="431"/>
      <c r="M51" s="431"/>
      <c r="N51" s="431"/>
      <c r="O51" s="432"/>
      <c r="P51" s="259"/>
      <c r="Q51" s="259"/>
      <c r="R51" s="259"/>
      <c r="S51" s="259"/>
      <c r="T51" s="259"/>
      <c r="U51" s="259"/>
      <c r="V51" s="259"/>
      <c r="W51" s="259"/>
      <c r="X51" s="259"/>
    </row>
    <row r="52" spans="1:24" ht="14.7" thickBot="1">
      <c r="A52" s="2"/>
      <c r="B52" s="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</row>
    <row r="53" spans="1:24" ht="28.7" thickBot="1">
      <c r="A53" s="2"/>
      <c r="B53" s="2"/>
      <c r="C53" s="429" t="s">
        <v>86</v>
      </c>
      <c r="D53" s="250"/>
      <c r="E53" s="250"/>
      <c r="F53" s="34" t="s">
        <v>63</v>
      </c>
      <c r="G53" s="81" t="str">
        <f>IF(F53="SI", "dal", "")</f>
        <v/>
      </c>
      <c r="H53" s="35"/>
      <c r="I53" s="230" t="str">
        <f>IF(F53="SI", "INDIVIDUAZIONE CONTRIBUTO COME NEO OPERANTE --&gt;", "")</f>
        <v/>
      </c>
      <c r="J53" s="230"/>
      <c r="K53" s="230"/>
      <c r="L53" s="230"/>
      <c r="M53" s="230"/>
      <c r="N53" s="230"/>
      <c r="O53" s="231"/>
      <c r="P53" s="80"/>
      <c r="Q53" s="80"/>
      <c r="R53" s="80"/>
      <c r="S53" s="80"/>
      <c r="T53" s="80"/>
      <c r="U53" s="80"/>
      <c r="V53" s="80"/>
      <c r="W53" s="80"/>
      <c r="X53" s="80"/>
    </row>
    <row r="54" spans="1:24" ht="33" customHeight="1" thickBot="1">
      <c r="A54" s="2"/>
      <c r="B54" s="2"/>
      <c r="C54" s="80"/>
      <c r="D54" s="80"/>
      <c r="E54" s="82"/>
      <c r="F54" s="226" t="str">
        <f>IF(F53="SI/NO", "digitare SI opp. NO", "")</f>
        <v>digitare SI opp. NO</v>
      </c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</row>
    <row r="55" spans="1:24" ht="14.35">
      <c r="A55" s="2"/>
      <c r="B55" s="2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1:24" ht="27.35" thickBot="1">
      <c r="A56" s="2"/>
      <c r="B56" s="2"/>
      <c r="C56" s="83"/>
      <c r="D56" s="83"/>
      <c r="E56" s="83"/>
      <c r="F56" s="83"/>
      <c r="G56" s="84"/>
      <c r="H56" s="84"/>
      <c r="I56" s="84"/>
      <c r="J56" s="84"/>
      <c r="K56" s="84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1:24" ht="15.75" customHeight="1" thickTop="1">
      <c r="A57" s="2"/>
      <c r="B57" s="2"/>
      <c r="C57" s="367" t="s">
        <v>108</v>
      </c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69"/>
    </row>
    <row r="58" spans="1:24" ht="15" customHeight="1">
      <c r="A58" s="2"/>
      <c r="B58" s="2"/>
      <c r="C58" s="370"/>
      <c r="D58" s="371"/>
      <c r="E58" s="371"/>
      <c r="F58" s="371"/>
      <c r="G58" s="371"/>
      <c r="H58" s="371"/>
      <c r="I58" s="371"/>
      <c r="J58" s="371"/>
      <c r="K58" s="371"/>
      <c r="L58" s="371"/>
      <c r="M58" s="371"/>
      <c r="N58" s="371"/>
      <c r="O58" s="371"/>
      <c r="P58" s="371"/>
      <c r="Q58" s="371"/>
      <c r="R58" s="371"/>
      <c r="S58" s="371"/>
      <c r="T58" s="371"/>
      <c r="U58" s="371"/>
      <c r="V58" s="371"/>
      <c r="W58" s="371"/>
      <c r="X58" s="372"/>
    </row>
    <row r="59" spans="1:24" ht="53.25" customHeight="1" thickBot="1">
      <c r="A59" s="2"/>
      <c r="B59" s="2"/>
      <c r="C59" s="373"/>
      <c r="D59" s="374"/>
      <c r="E59" s="374"/>
      <c r="F59" s="374"/>
      <c r="G59" s="374"/>
      <c r="H59" s="374"/>
      <c r="I59" s="374"/>
      <c r="J59" s="374"/>
      <c r="K59" s="374"/>
      <c r="L59" s="374"/>
      <c r="M59" s="374"/>
      <c r="N59" s="374"/>
      <c r="O59" s="374"/>
      <c r="P59" s="374"/>
      <c r="Q59" s="374"/>
      <c r="R59" s="374"/>
      <c r="S59" s="374"/>
      <c r="T59" s="374"/>
      <c r="U59" s="374"/>
      <c r="V59" s="374"/>
      <c r="W59" s="374"/>
      <c r="X59" s="375"/>
    </row>
    <row r="60" spans="1:24" ht="27" customHeight="1" thickTop="1">
      <c r="A60" s="2"/>
      <c r="B60" s="2"/>
      <c r="C60" s="83"/>
      <c r="D60" s="83"/>
      <c r="E60" s="83"/>
      <c r="F60" s="83"/>
      <c r="G60" s="84"/>
      <c r="H60" s="84"/>
      <c r="I60" s="84"/>
      <c r="J60" s="84"/>
      <c r="K60" s="84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1:24" ht="26.25" customHeight="1" thickBot="1">
      <c r="A61" s="2"/>
      <c r="B61" s="343" t="s">
        <v>0</v>
      </c>
      <c r="C61" s="343"/>
      <c r="D61" s="83"/>
      <c r="E61" s="83"/>
      <c r="F61" s="83"/>
      <c r="G61" s="84"/>
      <c r="H61" s="84"/>
      <c r="I61" s="84"/>
      <c r="J61" s="84"/>
      <c r="K61" s="84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1:24" ht="40.5" customHeight="1" thickBot="1">
      <c r="A62" s="2"/>
      <c r="B62" s="232" t="s">
        <v>14</v>
      </c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4"/>
      <c r="V62" s="444"/>
      <c r="W62" s="445"/>
      <c r="X62" s="445"/>
    </row>
    <row r="63" spans="1:24" ht="40.5" customHeight="1" thickTop="1" thickBot="1">
      <c r="A63" s="2"/>
      <c r="B63" s="491"/>
      <c r="C63" s="492"/>
      <c r="D63" s="492"/>
      <c r="E63" s="497" t="s">
        <v>48</v>
      </c>
      <c r="F63" s="498"/>
      <c r="G63" s="450" t="s">
        <v>45</v>
      </c>
      <c r="H63" s="451"/>
      <c r="I63" s="451"/>
      <c r="J63" s="451"/>
      <c r="K63" s="451"/>
      <c r="L63" s="452"/>
      <c r="M63" s="482" t="s">
        <v>46</v>
      </c>
      <c r="N63" s="482"/>
      <c r="O63" s="482"/>
      <c r="P63" s="455" t="s">
        <v>47</v>
      </c>
      <c r="Q63" s="456"/>
      <c r="R63" s="456"/>
      <c r="S63" s="456"/>
      <c r="T63" s="456"/>
      <c r="U63" s="457"/>
      <c r="V63" s="444"/>
      <c r="W63" s="445"/>
      <c r="X63" s="445"/>
    </row>
    <row r="64" spans="1:24" ht="26.25" customHeight="1" thickTop="1" thickBot="1">
      <c r="A64" s="2"/>
      <c r="B64" s="493"/>
      <c r="C64" s="494"/>
      <c r="D64" s="494"/>
      <c r="E64" s="448" t="s">
        <v>28</v>
      </c>
      <c r="F64" s="449"/>
      <c r="G64" s="7">
        <v>1</v>
      </c>
      <c r="H64" s="8">
        <v>2</v>
      </c>
      <c r="I64" s="9">
        <v>3</v>
      </c>
      <c r="J64" s="8">
        <v>4</v>
      </c>
      <c r="K64" s="9">
        <v>5</v>
      </c>
      <c r="L64" s="8">
        <v>6</v>
      </c>
      <c r="M64" s="10">
        <v>7</v>
      </c>
      <c r="N64" s="10">
        <v>8</v>
      </c>
      <c r="O64" s="86">
        <v>9</v>
      </c>
      <c r="P64" s="12">
        <v>10</v>
      </c>
      <c r="Q64" s="13">
        <v>11</v>
      </c>
      <c r="R64" s="14">
        <v>12</v>
      </c>
      <c r="S64" s="15">
        <v>13</v>
      </c>
      <c r="T64" s="16">
        <v>14</v>
      </c>
      <c r="U64" s="17">
        <v>15</v>
      </c>
      <c r="V64" s="444"/>
      <c r="W64" s="445"/>
      <c r="X64" s="445"/>
    </row>
    <row r="65" spans="1:24" ht="37.5" customHeight="1" thickTop="1" thickBot="1">
      <c r="A65" s="2"/>
      <c r="B65" s="493"/>
      <c r="C65" s="494"/>
      <c r="D65" s="494"/>
      <c r="E65" s="446">
        <f>F40</f>
        <v>0</v>
      </c>
      <c r="F65" s="447"/>
      <c r="G65" s="18" t="s">
        <v>88</v>
      </c>
      <c r="H65" s="19" t="s">
        <v>89</v>
      </c>
      <c r="I65" s="20" t="s">
        <v>90</v>
      </c>
      <c r="J65" s="19" t="s">
        <v>91</v>
      </c>
      <c r="K65" s="20" t="s">
        <v>92</v>
      </c>
      <c r="L65" s="19" t="s">
        <v>93</v>
      </c>
      <c r="M65" s="21" t="s">
        <v>94</v>
      </c>
      <c r="N65" s="22" t="s">
        <v>95</v>
      </c>
      <c r="O65" s="21" t="s">
        <v>96</v>
      </c>
      <c r="P65" s="24" t="s">
        <v>97</v>
      </c>
      <c r="Q65" s="25" t="s">
        <v>103</v>
      </c>
      <c r="R65" s="24" t="s">
        <v>99</v>
      </c>
      <c r="S65" s="23" t="s">
        <v>100</v>
      </c>
      <c r="T65" s="26" t="s">
        <v>101</v>
      </c>
      <c r="U65" s="27" t="s">
        <v>102</v>
      </c>
      <c r="V65" s="444"/>
      <c r="W65" s="445"/>
      <c r="X65" s="445"/>
    </row>
    <row r="66" spans="1:24" ht="32.25" customHeight="1" thickTop="1">
      <c r="A66" s="2"/>
      <c r="B66" s="493"/>
      <c r="C66" s="494"/>
      <c r="D66" s="494"/>
      <c r="E66" s="446"/>
      <c r="F66" s="447"/>
      <c r="G66" s="464" t="e">
        <f>G99*(G111/1000)*((G78*0.95)/G109)</f>
        <v>#DIV/0!</v>
      </c>
      <c r="H66" s="462" t="e">
        <f>G99*(H111/1000)*((H78*0.95)/H109)</f>
        <v>#DIV/0!</v>
      </c>
      <c r="I66" s="464" t="e">
        <f>G99*(I111/1000)*((I78*0.95)/I109)</f>
        <v>#DIV/0!</v>
      </c>
      <c r="J66" s="462" t="e">
        <f>G99*(J111/1000)*((J78*0.95)/J109)</f>
        <v>#DIV/0!</v>
      </c>
      <c r="K66" s="464" t="e">
        <f>G99*(K111/1000)*((K78*0.95)/K109)</f>
        <v>#DIV/0!</v>
      </c>
      <c r="L66" s="462" t="e">
        <f>G99*(L111/1000)*((L78*0.95)/L109)</f>
        <v>#DIV/0!</v>
      </c>
      <c r="M66" s="458" t="e">
        <f>H99*(M111/1000)*((M78*0.95)/M109)</f>
        <v>#DIV/0!</v>
      </c>
      <c r="N66" s="458" t="e">
        <f>H99*(N111/1000)*((N78*0.95)/N109)</f>
        <v>#DIV/0!</v>
      </c>
      <c r="O66" s="458" t="e">
        <f>H99*(O111/1000)*((O78*0.95)/O109)</f>
        <v>#DIV/0!</v>
      </c>
      <c r="P66" s="468" t="e">
        <f>I99*(P111/1000)*((P78*0.95)/P109)</f>
        <v>#DIV/0!</v>
      </c>
      <c r="Q66" s="460" t="e">
        <f>I99*(Q111/1000)*((Q78*0.95)/Q109)</f>
        <v>#DIV/0!</v>
      </c>
      <c r="R66" s="466" t="e">
        <f>I99*(R111/1000)*((R78*0.95)/R109)</f>
        <v>#DIV/0!</v>
      </c>
      <c r="S66" s="460" t="e">
        <f>I99*(S111/1000)*((S78*0.95)/S109)</f>
        <v>#DIV/0!</v>
      </c>
      <c r="T66" s="466" t="e">
        <f>I99*(T111/1000)*((T78*0.95)/T109)</f>
        <v>#DIV/0!</v>
      </c>
      <c r="U66" s="453" t="e">
        <f>I99*(U111/1000)*((U78*0.95)/U109)</f>
        <v>#DIV/0!</v>
      </c>
      <c r="V66" s="444"/>
      <c r="W66" s="445"/>
      <c r="X66" s="445"/>
    </row>
    <row r="67" spans="1:24" ht="26.25" customHeight="1" thickBot="1">
      <c r="A67" s="2"/>
      <c r="B67" s="495"/>
      <c r="C67" s="496"/>
      <c r="D67" s="496"/>
      <c r="E67" s="30" t="s">
        <v>5</v>
      </c>
      <c r="F67" s="31">
        <v>45658</v>
      </c>
      <c r="G67" s="465"/>
      <c r="H67" s="463"/>
      <c r="I67" s="465"/>
      <c r="J67" s="463"/>
      <c r="K67" s="465"/>
      <c r="L67" s="463"/>
      <c r="M67" s="459"/>
      <c r="N67" s="459"/>
      <c r="O67" s="459"/>
      <c r="P67" s="469"/>
      <c r="Q67" s="461"/>
      <c r="R67" s="467"/>
      <c r="S67" s="461"/>
      <c r="T67" s="467"/>
      <c r="U67" s="454"/>
      <c r="V67" s="444"/>
      <c r="W67" s="445"/>
      <c r="X67" s="445"/>
    </row>
    <row r="68" spans="1:24" ht="26.25" customHeight="1">
      <c r="A68" s="2"/>
      <c r="B68" s="379" t="s">
        <v>67</v>
      </c>
      <c r="C68" s="380"/>
      <c r="D68" s="380"/>
      <c r="E68" s="438">
        <f>F41</f>
        <v>0</v>
      </c>
      <c r="F68" s="438"/>
      <c r="G68" s="442"/>
      <c r="H68" s="442"/>
      <c r="I68" s="442"/>
      <c r="J68" s="442"/>
      <c r="K68" s="442"/>
      <c r="L68" s="442"/>
      <c r="M68" s="442"/>
      <c r="N68" s="442"/>
      <c r="O68" s="442"/>
      <c r="P68" s="442"/>
      <c r="Q68" s="442"/>
      <c r="R68" s="442"/>
      <c r="S68" s="442"/>
      <c r="T68" s="442"/>
      <c r="U68" s="443"/>
      <c r="V68" s="444"/>
      <c r="W68" s="445"/>
      <c r="X68" s="445"/>
    </row>
    <row r="69" spans="1:24" ht="23.25" customHeight="1" thickBot="1">
      <c r="A69" s="2"/>
      <c r="B69" s="421" t="s">
        <v>82</v>
      </c>
      <c r="C69" s="422"/>
      <c r="D69" s="422"/>
      <c r="E69" s="439">
        <f>F42</f>
        <v>0</v>
      </c>
      <c r="F69" s="439"/>
      <c r="G69" s="440"/>
      <c r="H69" s="440"/>
      <c r="I69" s="440"/>
      <c r="J69" s="440"/>
      <c r="K69" s="440"/>
      <c r="L69" s="440"/>
      <c r="M69" s="440"/>
      <c r="N69" s="440"/>
      <c r="O69" s="440"/>
      <c r="P69" s="440"/>
      <c r="Q69" s="440"/>
      <c r="R69" s="440"/>
      <c r="S69" s="440"/>
      <c r="T69" s="440"/>
      <c r="U69" s="441"/>
      <c r="V69" s="444"/>
      <c r="W69" s="445"/>
      <c r="X69" s="445"/>
    </row>
    <row r="70" spans="1:24" ht="18" customHeight="1">
      <c r="A70" s="2"/>
      <c r="B70" s="2"/>
      <c r="C70" s="83"/>
      <c r="D70" s="83"/>
      <c r="E70" s="83"/>
      <c r="F70" s="83"/>
      <c r="G70" s="84"/>
      <c r="H70" s="84"/>
      <c r="I70" s="84"/>
      <c r="J70" s="84"/>
      <c r="K70" s="84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1:24" ht="18" customHeight="1">
      <c r="A71" s="2"/>
      <c r="B71" s="2"/>
      <c r="C71" s="83"/>
      <c r="D71" s="83"/>
      <c r="E71" s="83"/>
      <c r="F71" s="83"/>
      <c r="G71" s="84"/>
      <c r="H71" s="84"/>
      <c r="I71" s="84"/>
      <c r="J71" s="84"/>
      <c r="K71" s="84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1:24" ht="18" customHeight="1">
      <c r="A72" s="2"/>
      <c r="B72" s="2"/>
      <c r="C72" s="83"/>
      <c r="D72" s="83"/>
      <c r="E72" s="83"/>
      <c r="F72" s="83"/>
      <c r="G72" s="84"/>
      <c r="H72" s="84"/>
      <c r="I72" s="84"/>
      <c r="J72" s="84"/>
      <c r="K72" s="84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1:24" ht="28.7" thickBot="1">
      <c r="A73" s="2"/>
      <c r="B73" s="2"/>
      <c r="C73" s="376" t="s">
        <v>49</v>
      </c>
      <c r="D73" s="376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9"/>
      <c r="X73" s="89"/>
    </row>
    <row r="74" spans="1:24" ht="26.35" thickTop="1" thickBot="1">
      <c r="A74" s="2"/>
      <c r="B74" s="2"/>
      <c r="C74" s="435" t="s">
        <v>13</v>
      </c>
      <c r="D74" s="436"/>
      <c r="E74" s="436"/>
      <c r="F74" s="436"/>
      <c r="G74" s="436"/>
      <c r="H74" s="436"/>
      <c r="I74" s="436"/>
      <c r="J74" s="436"/>
      <c r="K74" s="436"/>
      <c r="L74" s="436"/>
      <c r="M74" s="436"/>
      <c r="N74" s="436"/>
      <c r="O74" s="436"/>
      <c r="P74" s="436"/>
      <c r="Q74" s="436"/>
      <c r="R74" s="436"/>
      <c r="S74" s="436"/>
      <c r="T74" s="436"/>
      <c r="U74" s="436"/>
      <c r="V74" s="437"/>
      <c r="W74" s="73"/>
      <c r="X74" s="73"/>
    </row>
    <row r="75" spans="1:24" ht="26" thickBot="1">
      <c r="A75" s="2"/>
      <c r="B75" s="2"/>
      <c r="C75" s="90"/>
      <c r="D75" s="91"/>
      <c r="E75" s="91"/>
      <c r="F75" s="91"/>
      <c r="G75" s="503" t="s">
        <v>45</v>
      </c>
      <c r="H75" s="504"/>
      <c r="I75" s="504"/>
      <c r="J75" s="504"/>
      <c r="K75" s="504"/>
      <c r="L75" s="505"/>
      <c r="M75" s="328" t="s">
        <v>46</v>
      </c>
      <c r="N75" s="329"/>
      <c r="O75" s="330"/>
      <c r="P75" s="331" t="s">
        <v>47</v>
      </c>
      <c r="Q75" s="332"/>
      <c r="R75" s="332"/>
      <c r="S75" s="332"/>
      <c r="T75" s="332"/>
      <c r="U75" s="333"/>
      <c r="V75" s="92"/>
      <c r="W75" s="93"/>
      <c r="X75" s="93"/>
    </row>
    <row r="76" spans="1:24" ht="28.5" customHeight="1" thickTop="1" thickBot="1">
      <c r="A76" s="2"/>
      <c r="B76" s="2"/>
      <c r="C76" s="306"/>
      <c r="D76" s="307"/>
      <c r="E76" s="307"/>
      <c r="F76" s="308"/>
      <c r="G76" s="94">
        <v>1</v>
      </c>
      <c r="H76" s="95">
        <v>2</v>
      </c>
      <c r="I76" s="94">
        <v>3</v>
      </c>
      <c r="J76" s="96">
        <v>4</v>
      </c>
      <c r="K76" s="94">
        <v>5</v>
      </c>
      <c r="L76" s="95">
        <v>6</v>
      </c>
      <c r="M76" s="97">
        <v>7</v>
      </c>
      <c r="N76" s="97">
        <v>8</v>
      </c>
      <c r="O76" s="98">
        <v>9</v>
      </c>
      <c r="P76" s="99">
        <v>10</v>
      </c>
      <c r="Q76" s="100">
        <v>11</v>
      </c>
      <c r="R76" s="101">
        <v>12</v>
      </c>
      <c r="S76" s="102">
        <v>13</v>
      </c>
      <c r="T76" s="103">
        <v>14</v>
      </c>
      <c r="U76" s="104">
        <v>15</v>
      </c>
      <c r="V76" s="433" t="s">
        <v>9</v>
      </c>
      <c r="W76" s="349"/>
      <c r="X76" s="299"/>
    </row>
    <row r="77" spans="1:24" ht="36" customHeight="1" thickTop="1" thickBot="1">
      <c r="A77" s="2"/>
      <c r="B77" s="2"/>
      <c r="C77" s="309"/>
      <c r="D77" s="310"/>
      <c r="E77" s="310"/>
      <c r="F77" s="311"/>
      <c r="G77" s="18" t="s">
        <v>88</v>
      </c>
      <c r="H77" s="19" t="s">
        <v>89</v>
      </c>
      <c r="I77" s="20" t="s">
        <v>90</v>
      </c>
      <c r="J77" s="19" t="s">
        <v>91</v>
      </c>
      <c r="K77" s="20" t="s">
        <v>92</v>
      </c>
      <c r="L77" s="19" t="s">
        <v>93</v>
      </c>
      <c r="M77" s="21" t="s">
        <v>94</v>
      </c>
      <c r="N77" s="22" t="s">
        <v>95</v>
      </c>
      <c r="O77" s="21" t="s">
        <v>96</v>
      </c>
      <c r="P77" s="26" t="s">
        <v>97</v>
      </c>
      <c r="Q77" s="25" t="s">
        <v>98</v>
      </c>
      <c r="R77" s="24" t="s">
        <v>99</v>
      </c>
      <c r="S77" s="23" t="s">
        <v>100</v>
      </c>
      <c r="T77" s="26" t="s">
        <v>101</v>
      </c>
      <c r="U77" s="106" t="s">
        <v>102</v>
      </c>
      <c r="V77" s="434"/>
      <c r="W77" s="349"/>
      <c r="X77" s="299"/>
    </row>
    <row r="78" spans="1:24" ht="35.25" customHeight="1" thickTop="1" thickBot="1">
      <c r="A78" s="2"/>
      <c r="B78" s="2"/>
      <c r="C78" s="346" t="s">
        <v>110</v>
      </c>
      <c r="D78" s="347"/>
      <c r="E78" s="347"/>
      <c r="F78" s="348"/>
      <c r="G78" s="36"/>
      <c r="H78" s="37"/>
      <c r="I78" s="36"/>
      <c r="J78" s="37"/>
      <c r="K78" s="36"/>
      <c r="L78" s="37"/>
      <c r="M78" s="38"/>
      <c r="N78" s="38"/>
      <c r="O78" s="38"/>
      <c r="P78" s="39"/>
      <c r="Q78" s="40"/>
      <c r="R78" s="39"/>
      <c r="S78" s="40"/>
      <c r="T78" s="39"/>
      <c r="U78" s="40"/>
      <c r="V78" s="107">
        <f>SUM(G78:U78)</f>
        <v>0</v>
      </c>
      <c r="W78" s="344"/>
      <c r="X78" s="345"/>
    </row>
    <row r="79" spans="1:24" ht="34.5" customHeight="1" thickTop="1" thickBot="1">
      <c r="A79" s="2"/>
      <c r="B79" s="2"/>
      <c r="C79" s="418" t="s">
        <v>123</v>
      </c>
      <c r="D79" s="419"/>
      <c r="E79" s="419"/>
      <c r="F79" s="420"/>
      <c r="G79" s="41"/>
      <c r="H79" s="42"/>
      <c r="I79" s="41"/>
      <c r="J79" s="42"/>
      <c r="K79" s="41"/>
      <c r="L79" s="42"/>
      <c r="M79" s="43"/>
      <c r="N79" s="43"/>
      <c r="O79" s="43"/>
      <c r="P79" s="44"/>
      <c r="Q79" s="45"/>
      <c r="R79" s="44"/>
      <c r="S79" s="45"/>
      <c r="T79" s="44"/>
      <c r="U79" s="45"/>
      <c r="V79" s="111">
        <f>SUM(G79:U79)</f>
        <v>0</v>
      </c>
      <c r="W79" s="398"/>
      <c r="X79" s="398"/>
    </row>
    <row r="80" spans="1:24" ht="37.5" customHeight="1" thickTop="1" thickBot="1">
      <c r="A80" s="2"/>
      <c r="B80" s="2"/>
      <c r="C80" s="486" t="s">
        <v>111</v>
      </c>
      <c r="D80" s="487"/>
      <c r="E80" s="487"/>
      <c r="F80" s="488"/>
      <c r="G80" s="112" t="e">
        <f>(G78/G79)*1000</f>
        <v>#DIV/0!</v>
      </c>
      <c r="H80" s="108" t="e">
        <f t="shared" ref="H80:U80" si="0">(H78/H79)*1000</f>
        <v>#DIV/0!</v>
      </c>
      <c r="I80" s="112" t="e">
        <f t="shared" si="0"/>
        <v>#DIV/0!</v>
      </c>
      <c r="J80" s="108" t="e">
        <f t="shared" si="0"/>
        <v>#DIV/0!</v>
      </c>
      <c r="K80" s="113" t="e">
        <f t="shared" si="0"/>
        <v>#DIV/0!</v>
      </c>
      <c r="L80" s="114" t="e">
        <f t="shared" si="0"/>
        <v>#DIV/0!</v>
      </c>
      <c r="M80" s="115" t="e">
        <f t="shared" si="0"/>
        <v>#DIV/0!</v>
      </c>
      <c r="N80" s="109" t="e">
        <f t="shared" si="0"/>
        <v>#DIV/0!</v>
      </c>
      <c r="O80" s="115" t="e">
        <f t="shared" si="0"/>
        <v>#DIV/0!</v>
      </c>
      <c r="P80" s="110" t="e">
        <f t="shared" si="0"/>
        <v>#DIV/0!</v>
      </c>
      <c r="Q80" s="116" t="e">
        <f t="shared" si="0"/>
        <v>#DIV/0!</v>
      </c>
      <c r="R80" s="110" t="e">
        <f t="shared" si="0"/>
        <v>#DIV/0!</v>
      </c>
      <c r="S80" s="116" t="e">
        <f t="shared" si="0"/>
        <v>#DIV/0!</v>
      </c>
      <c r="T80" s="110" t="e">
        <f t="shared" si="0"/>
        <v>#DIV/0!</v>
      </c>
      <c r="U80" s="117" t="e">
        <f t="shared" si="0"/>
        <v>#DIV/0!</v>
      </c>
      <c r="V80" s="118"/>
      <c r="W80" s="415"/>
      <c r="X80" s="416"/>
    </row>
    <row r="81" spans="1:24" ht="34.5" customHeight="1" thickTop="1" thickBot="1">
      <c r="A81" s="2"/>
      <c r="B81" s="2"/>
      <c r="D81" s="119"/>
      <c r="E81" s="119"/>
      <c r="F81" s="119"/>
      <c r="G81" s="120"/>
      <c r="H81" s="499" t="s">
        <v>112</v>
      </c>
      <c r="I81" s="500"/>
      <c r="J81" s="121">
        <f>(G78+H78+I78+J78+K78+L78)*0.95</f>
        <v>0</v>
      </c>
      <c r="M81" s="489" t="s">
        <v>113</v>
      </c>
      <c r="N81" s="490"/>
      <c r="O81" s="122">
        <f>(M78+N78+O78)*0.95</f>
        <v>0</v>
      </c>
      <c r="P81" s="120"/>
      <c r="Q81" s="401" t="s">
        <v>114</v>
      </c>
      <c r="R81" s="402"/>
      <c r="S81" s="123">
        <f>(P78+Q78+R78+S78+T78+U78)*0.95</f>
        <v>0</v>
      </c>
      <c r="T81" s="336"/>
      <c r="U81" s="337"/>
      <c r="V81" s="124"/>
      <c r="W81" s="356"/>
      <c r="X81" s="357"/>
    </row>
    <row r="82" spans="1:24" ht="34.5" customHeight="1" thickTop="1" thickBot="1">
      <c r="A82" s="2"/>
      <c r="B82" s="2"/>
      <c r="D82" s="119"/>
      <c r="E82" s="119"/>
      <c r="F82" s="119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R82" s="403" t="s">
        <v>115</v>
      </c>
      <c r="S82" s="404"/>
      <c r="T82" s="404"/>
      <c r="U82" s="404"/>
      <c r="V82" s="126">
        <f>V78*0.95</f>
        <v>0</v>
      </c>
      <c r="W82" s="127"/>
      <c r="X82" s="127"/>
    </row>
    <row r="83" spans="1:24" ht="14.7" thickTop="1">
      <c r="A83" s="2"/>
      <c r="B83" s="2"/>
      <c r="C83" s="2"/>
      <c r="D83" s="2"/>
      <c r="E83" s="2"/>
      <c r="F83" s="2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</row>
    <row r="84" spans="1:24" ht="28.7" thickBot="1">
      <c r="A84" s="2"/>
      <c r="B84" s="2"/>
      <c r="C84" s="75" t="s">
        <v>7</v>
      </c>
      <c r="D84" s="2"/>
      <c r="E84" s="2"/>
      <c r="F84" s="2"/>
      <c r="G84" s="2"/>
      <c r="H84" s="2"/>
      <c r="I84" s="2"/>
      <c r="J84" s="2"/>
      <c r="K84" s="2"/>
      <c r="L84" s="2"/>
      <c r="M84" s="8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customHeight="1" thickTop="1">
      <c r="A85" s="2"/>
      <c r="B85" s="2"/>
      <c r="C85" s="435" t="s">
        <v>83</v>
      </c>
      <c r="D85" s="436"/>
      <c r="E85" s="436"/>
      <c r="F85" s="436"/>
      <c r="G85" s="436"/>
      <c r="H85" s="436"/>
      <c r="I85" s="437"/>
      <c r="J85" s="73"/>
      <c r="K85" s="406" t="s">
        <v>116</v>
      </c>
      <c r="L85" s="407"/>
      <c r="M85" s="407"/>
      <c r="N85" s="407"/>
      <c r="O85" s="407"/>
      <c r="P85" s="407"/>
      <c r="Q85" s="407"/>
      <c r="R85" s="407"/>
      <c r="S85" s="407"/>
      <c r="T85" s="407"/>
      <c r="U85" s="408"/>
      <c r="V85" s="128"/>
      <c r="W85" s="129"/>
      <c r="X85" s="129"/>
    </row>
    <row r="86" spans="1:24" ht="15.75" customHeight="1" thickBot="1">
      <c r="A86" s="2"/>
      <c r="B86" s="2"/>
      <c r="C86" s="483"/>
      <c r="D86" s="484"/>
      <c r="E86" s="484"/>
      <c r="F86" s="484"/>
      <c r="G86" s="484"/>
      <c r="H86" s="484"/>
      <c r="I86" s="485"/>
      <c r="J86" s="73"/>
      <c r="K86" s="409"/>
      <c r="L86" s="410"/>
      <c r="M86" s="410"/>
      <c r="N86" s="410"/>
      <c r="O86" s="410"/>
      <c r="P86" s="410"/>
      <c r="Q86" s="410"/>
      <c r="R86" s="410"/>
      <c r="S86" s="410"/>
      <c r="T86" s="410"/>
      <c r="U86" s="411"/>
      <c r="V86" s="128"/>
      <c r="W86" s="129"/>
      <c r="X86" s="129"/>
    </row>
    <row r="87" spans="1:24" ht="29.25" customHeight="1" thickTop="1" thickBot="1">
      <c r="A87" s="2"/>
      <c r="B87" s="2"/>
      <c r="C87" s="306"/>
      <c r="D87" s="307"/>
      <c r="E87" s="307"/>
      <c r="F87" s="308"/>
      <c r="G87" s="130" t="s">
        <v>45</v>
      </c>
      <c r="H87" s="131" t="s">
        <v>46</v>
      </c>
      <c r="I87" s="132" t="s">
        <v>47</v>
      </c>
      <c r="J87" s="133"/>
      <c r="K87" s="412"/>
      <c r="L87" s="413"/>
      <c r="M87" s="413"/>
      <c r="N87" s="413"/>
      <c r="O87" s="413"/>
      <c r="P87" s="413"/>
      <c r="Q87" s="413"/>
      <c r="R87" s="413"/>
      <c r="S87" s="413"/>
      <c r="T87" s="413"/>
      <c r="U87" s="414"/>
      <c r="V87" s="128"/>
      <c r="W87" s="355"/>
      <c r="X87" s="355"/>
    </row>
    <row r="88" spans="1:24" ht="27" customHeight="1" thickTop="1" thickBot="1">
      <c r="A88" s="2"/>
      <c r="B88" s="2"/>
      <c r="C88" s="309"/>
      <c r="D88" s="310"/>
      <c r="E88" s="310"/>
      <c r="F88" s="311"/>
      <c r="G88" s="225" t="s">
        <v>104</v>
      </c>
      <c r="H88" s="134" t="s">
        <v>105</v>
      </c>
      <c r="I88" s="26" t="s">
        <v>106</v>
      </c>
      <c r="J88" s="135"/>
      <c r="K88" s="501" t="s">
        <v>59</v>
      </c>
      <c r="L88" s="502" t="s">
        <v>56</v>
      </c>
      <c r="M88" s="502"/>
      <c r="N88" s="405" t="s">
        <v>117</v>
      </c>
      <c r="O88" s="405"/>
      <c r="P88" s="405"/>
      <c r="Q88" s="405"/>
      <c r="R88" s="405" t="s">
        <v>118</v>
      </c>
      <c r="S88" s="405"/>
      <c r="T88" s="405"/>
      <c r="U88" s="405"/>
      <c r="V88" s="135"/>
      <c r="W88" s="355"/>
      <c r="X88" s="355"/>
    </row>
    <row r="89" spans="1:24" ht="20.25" customHeight="1" thickTop="1" thickBot="1">
      <c r="A89" s="2"/>
      <c r="B89" s="2"/>
      <c r="C89" s="530"/>
      <c r="D89" s="531"/>
      <c r="E89" s="531"/>
      <c r="F89" s="532"/>
      <c r="G89" s="136" t="s">
        <v>1</v>
      </c>
      <c r="H89" s="137" t="s">
        <v>1</v>
      </c>
      <c r="I89" s="138" t="s">
        <v>1</v>
      </c>
      <c r="J89" s="139"/>
      <c r="K89" s="501"/>
      <c r="L89" s="502"/>
      <c r="M89" s="502"/>
      <c r="N89" s="339" t="s">
        <v>57</v>
      </c>
      <c r="O89" s="339"/>
      <c r="P89" s="339" t="s">
        <v>58</v>
      </c>
      <c r="Q89" s="339"/>
      <c r="R89" s="339" t="s">
        <v>57</v>
      </c>
      <c r="S89" s="339"/>
      <c r="T89" s="533" t="s">
        <v>58</v>
      </c>
      <c r="U89" s="534"/>
      <c r="V89" s="139"/>
      <c r="W89" s="355"/>
      <c r="X89" s="355"/>
    </row>
    <row r="90" spans="1:24" ht="44.25" customHeight="1" thickTop="1" thickBot="1">
      <c r="A90" s="2"/>
      <c r="B90" s="270" t="s">
        <v>85</v>
      </c>
      <c r="C90" s="281" t="s">
        <v>69</v>
      </c>
      <c r="D90" s="282"/>
      <c r="E90" s="283"/>
      <c r="F90" s="513"/>
      <c r="G90" s="46"/>
      <c r="H90" s="47"/>
      <c r="I90" s="48"/>
      <c r="J90" s="140"/>
      <c r="K90" s="501"/>
      <c r="L90" s="502"/>
      <c r="M90" s="502"/>
      <c r="N90" s="340"/>
      <c r="O90" s="340"/>
      <c r="P90" s="340"/>
      <c r="Q90" s="340"/>
      <c r="R90" s="340"/>
      <c r="S90" s="340"/>
      <c r="T90" s="535"/>
      <c r="U90" s="536"/>
      <c r="V90" s="141"/>
      <c r="W90" s="297"/>
      <c r="X90" s="297"/>
    </row>
    <row r="91" spans="1:24" ht="39.75" customHeight="1" thickTop="1" thickBot="1">
      <c r="A91" s="2"/>
      <c r="B91" s="271"/>
      <c r="C91" s="350" t="s">
        <v>70</v>
      </c>
      <c r="D91" s="351"/>
      <c r="E91" s="352"/>
      <c r="F91" s="513"/>
      <c r="G91" s="49"/>
      <c r="H91" s="47"/>
      <c r="I91" s="50"/>
      <c r="J91" s="143"/>
      <c r="K91" s="144">
        <v>2022</v>
      </c>
      <c r="L91" s="392">
        <v>0</v>
      </c>
      <c r="M91" s="392"/>
      <c r="N91" s="392">
        <v>0</v>
      </c>
      <c r="O91" s="392"/>
      <c r="P91" s="392">
        <v>0</v>
      </c>
      <c r="Q91" s="392"/>
      <c r="R91" s="417">
        <f>F97</f>
        <v>0</v>
      </c>
      <c r="S91" s="417"/>
      <c r="T91" s="480">
        <v>0</v>
      </c>
      <c r="U91" s="481"/>
      <c r="V91" s="141"/>
      <c r="W91" s="297"/>
      <c r="X91" s="297"/>
    </row>
    <row r="92" spans="1:24" ht="44.25" customHeight="1" thickTop="1" thickBot="1">
      <c r="A92" s="2"/>
      <c r="B92" s="271"/>
      <c r="C92" s="350" t="s">
        <v>71</v>
      </c>
      <c r="D92" s="351"/>
      <c r="E92" s="352"/>
      <c r="F92" s="513"/>
      <c r="G92" s="51"/>
      <c r="H92" s="47"/>
      <c r="I92" s="48"/>
      <c r="J92" s="140"/>
      <c r="K92" s="145">
        <v>2023</v>
      </c>
      <c r="L92" s="396">
        <v>0</v>
      </c>
      <c r="M92" s="396"/>
      <c r="N92" s="396">
        <v>0</v>
      </c>
      <c r="O92" s="396"/>
      <c r="P92" s="396">
        <v>0</v>
      </c>
      <c r="Q92" s="396"/>
      <c r="R92" s="397">
        <f>F98</f>
        <v>0</v>
      </c>
      <c r="S92" s="397"/>
      <c r="T92" s="353">
        <v>0</v>
      </c>
      <c r="U92" s="354"/>
      <c r="V92" s="141"/>
      <c r="W92" s="297"/>
      <c r="X92" s="297"/>
    </row>
    <row r="93" spans="1:24" ht="24.75" customHeight="1" thickTop="1" thickBot="1">
      <c r="A93" s="2"/>
      <c r="B93" s="272"/>
      <c r="C93" s="146"/>
      <c r="D93" s="147"/>
      <c r="E93" s="147"/>
      <c r="F93" s="514" t="s">
        <v>56</v>
      </c>
      <c r="G93" s="284">
        <f>SUM(G90:G92)</f>
        <v>0</v>
      </c>
      <c r="H93" s="389">
        <f>SUM(H90:H92)</f>
        <v>0</v>
      </c>
      <c r="I93" s="391">
        <f>SUM(I90:I92)</f>
        <v>0</v>
      </c>
      <c r="J93" s="400"/>
      <c r="V93" s="400"/>
      <c r="W93" s="399"/>
      <c r="X93" s="399"/>
    </row>
    <row r="94" spans="1:24" ht="24" thickTop="1" thickBot="1">
      <c r="A94" s="2"/>
      <c r="B94" s="273"/>
      <c r="C94" s="274"/>
      <c r="D94" s="274"/>
      <c r="E94" s="275"/>
      <c r="F94" s="515"/>
      <c r="G94" s="285"/>
      <c r="H94" s="390"/>
      <c r="I94" s="391"/>
      <c r="J94" s="400"/>
      <c r="K94" s="393" t="s">
        <v>60</v>
      </c>
      <c r="L94" s="394"/>
      <c r="M94" s="394"/>
      <c r="N94" s="394"/>
      <c r="O94" s="394"/>
      <c r="P94" s="395"/>
      <c r="Q94" s="148"/>
      <c r="R94" s="148"/>
      <c r="S94" s="148"/>
      <c r="T94" s="148"/>
      <c r="U94" s="148"/>
      <c r="V94" s="400"/>
      <c r="W94" s="149"/>
      <c r="X94" s="149"/>
    </row>
    <row r="95" spans="1:24" ht="68.25" customHeight="1" thickTop="1" thickBot="1">
      <c r="A95" s="2"/>
      <c r="B95" s="150" t="s">
        <v>10</v>
      </c>
      <c r="C95" s="276" t="s">
        <v>126</v>
      </c>
      <c r="D95" s="277"/>
      <c r="E95" s="277"/>
      <c r="F95" s="229"/>
      <c r="G95" s="151" t="e">
        <f>+$F95/$V$82</f>
        <v>#DIV/0!</v>
      </c>
      <c r="H95" s="151" t="e">
        <f t="shared" ref="H95:I98" si="1">+$F95/$V$82</f>
        <v>#DIV/0!</v>
      </c>
      <c r="I95" s="151" t="e">
        <f t="shared" si="1"/>
        <v>#DIV/0!</v>
      </c>
      <c r="J95" s="154"/>
      <c r="K95" s="506" t="s">
        <v>61</v>
      </c>
      <c r="L95" s="334" t="s">
        <v>50</v>
      </c>
      <c r="M95" s="334" t="s">
        <v>54</v>
      </c>
      <c r="N95" s="334" t="s">
        <v>52</v>
      </c>
      <c r="O95" s="334" t="s">
        <v>53</v>
      </c>
      <c r="P95" s="335"/>
      <c r="Q95" s="154"/>
      <c r="R95" s="154"/>
      <c r="S95" s="154"/>
      <c r="T95" s="154"/>
      <c r="U95" s="154"/>
      <c r="V95" s="154"/>
      <c r="W95" s="297"/>
      <c r="X95" s="297"/>
    </row>
    <row r="96" spans="1:24" ht="52.5" customHeight="1" thickTop="1" thickBot="1">
      <c r="A96" s="2"/>
      <c r="B96" s="155"/>
      <c r="C96" s="278" t="s">
        <v>72</v>
      </c>
      <c r="D96" s="279"/>
      <c r="E96" s="280"/>
      <c r="F96" s="53"/>
      <c r="G96" s="151" t="e">
        <f>+$F96/$V$82</f>
        <v>#DIV/0!</v>
      </c>
      <c r="H96" s="151" t="e">
        <f t="shared" si="1"/>
        <v>#DIV/0!</v>
      </c>
      <c r="I96" s="151" t="e">
        <f t="shared" si="1"/>
        <v>#DIV/0!</v>
      </c>
      <c r="J96" s="154"/>
      <c r="K96" s="506"/>
      <c r="L96" s="334"/>
      <c r="M96" s="334"/>
      <c r="N96" s="334"/>
      <c r="O96" s="334"/>
      <c r="P96" s="335"/>
      <c r="Q96" s="154"/>
      <c r="R96" s="154"/>
      <c r="S96" s="154"/>
      <c r="T96" s="154"/>
      <c r="U96" s="154"/>
      <c r="V96" s="154"/>
      <c r="W96" s="297"/>
      <c r="X96" s="297"/>
    </row>
    <row r="97" spans="1:24" ht="47.25" customHeight="1" thickTop="1" thickBot="1">
      <c r="A97" s="2"/>
      <c r="B97" s="2"/>
      <c r="C97" s="510" t="s">
        <v>133</v>
      </c>
      <c r="D97" s="511"/>
      <c r="E97" s="512"/>
      <c r="F97" s="54"/>
      <c r="G97" s="151" t="e">
        <f>+$F97/$V$82</f>
        <v>#DIV/0!</v>
      </c>
      <c r="H97" s="151" t="e">
        <f t="shared" si="1"/>
        <v>#DIV/0!</v>
      </c>
      <c r="I97" s="151" t="e">
        <f t="shared" si="1"/>
        <v>#DIV/0!</v>
      </c>
      <c r="J97" s="154"/>
      <c r="K97" s="156" t="s">
        <v>45</v>
      </c>
      <c r="L97" s="157">
        <f>G93</f>
        <v>0</v>
      </c>
      <c r="M97" s="158">
        <f>J81</f>
        <v>0</v>
      </c>
      <c r="N97" s="159">
        <f>L97*M97</f>
        <v>0</v>
      </c>
      <c r="O97" s="266" t="e">
        <f>M97*G99</f>
        <v>#DIV/0!</v>
      </c>
      <c r="P97" s="267"/>
      <c r="Q97" s="154"/>
      <c r="R97" s="154"/>
      <c r="S97" s="154"/>
      <c r="T97" s="154"/>
      <c r="U97" s="154"/>
      <c r="V97" s="154"/>
      <c r="W97" s="142"/>
      <c r="X97" s="142"/>
    </row>
    <row r="98" spans="1:24" ht="51.75" customHeight="1" thickTop="1" thickBot="1">
      <c r="A98" s="2"/>
      <c r="B98" s="2"/>
      <c r="C98" s="507" t="s">
        <v>134</v>
      </c>
      <c r="D98" s="508"/>
      <c r="E98" s="509"/>
      <c r="F98" s="55"/>
      <c r="G98" s="151" t="e">
        <f>+$F98/$V$82</f>
        <v>#DIV/0!</v>
      </c>
      <c r="H98" s="151" t="e">
        <f t="shared" si="1"/>
        <v>#DIV/0!</v>
      </c>
      <c r="I98" s="151" t="e">
        <f>+$F98/$V$82</f>
        <v>#DIV/0!</v>
      </c>
      <c r="J98" s="154"/>
      <c r="K98" s="160" t="s">
        <v>46</v>
      </c>
      <c r="L98" s="161">
        <f>H93</f>
        <v>0</v>
      </c>
      <c r="M98" s="162">
        <f>O81</f>
        <v>0</v>
      </c>
      <c r="N98" s="163">
        <f>L98*M98</f>
        <v>0</v>
      </c>
      <c r="O98" s="268" t="e">
        <f>M98*H99</f>
        <v>#DIV/0!</v>
      </c>
      <c r="P98" s="269"/>
      <c r="Q98" s="154"/>
      <c r="R98" s="154"/>
      <c r="S98" s="154"/>
      <c r="T98" s="154"/>
      <c r="U98" s="154"/>
      <c r="V98" s="154"/>
      <c r="W98" s="142"/>
      <c r="X98" s="142"/>
    </row>
    <row r="99" spans="1:24" ht="24.75" customHeight="1" thickTop="1" thickBot="1">
      <c r="A99" s="2"/>
      <c r="B99" s="2"/>
      <c r="C99" s="318" t="s">
        <v>55</v>
      </c>
      <c r="D99" s="319"/>
      <c r="E99" s="319"/>
      <c r="F99" s="320"/>
      <c r="G99" s="324" t="e">
        <f>SUM(G90:G92)+G95-G96-G97-G98</f>
        <v>#DIV/0!</v>
      </c>
      <c r="H99" s="516" t="e">
        <f>SUM(H90:H92)+H95-H96-H97-H98</f>
        <v>#DIV/0!</v>
      </c>
      <c r="I99" s="324" t="e">
        <f>SUM(I90:I92)+I95-I96-I97-I98</f>
        <v>#DIV/0!</v>
      </c>
      <c r="J99" s="164"/>
      <c r="K99" s="165" t="s">
        <v>47</v>
      </c>
      <c r="L99" s="166">
        <f>I93</f>
        <v>0</v>
      </c>
      <c r="M99" s="167">
        <f>S81</f>
        <v>0</v>
      </c>
      <c r="N99" s="168">
        <f>L99*M99</f>
        <v>0</v>
      </c>
      <c r="O99" s="341" t="e">
        <f>M99*I99</f>
        <v>#DIV/0!</v>
      </c>
      <c r="P99" s="342"/>
      <c r="Q99" s="169"/>
      <c r="R99" s="169"/>
      <c r="S99" s="169"/>
      <c r="T99" s="169"/>
      <c r="U99" s="169"/>
      <c r="V99" s="169"/>
      <c r="W99" s="298"/>
      <c r="X99" s="298"/>
    </row>
    <row r="100" spans="1:24" ht="58.5" customHeight="1" thickTop="1" thickBot="1">
      <c r="A100" s="2"/>
      <c r="B100" s="2"/>
      <c r="C100" s="321"/>
      <c r="D100" s="322"/>
      <c r="E100" s="322"/>
      <c r="F100" s="323"/>
      <c r="G100" s="325"/>
      <c r="H100" s="325"/>
      <c r="I100" s="325"/>
      <c r="J100" s="171"/>
      <c r="K100" s="172" t="s">
        <v>11</v>
      </c>
      <c r="L100" s="173">
        <f>L97+L98+L99</f>
        <v>0</v>
      </c>
      <c r="M100" s="173">
        <f>SUM(M97:M99)</f>
        <v>0</v>
      </c>
      <c r="N100" s="174">
        <f>SUM(N97:N99)</f>
        <v>0</v>
      </c>
      <c r="O100" s="312" t="e">
        <f>SUM(O97:O99)</f>
        <v>#DIV/0!</v>
      </c>
      <c r="P100" s="313"/>
      <c r="Q100" s="171"/>
      <c r="R100" s="171"/>
      <c r="S100" s="171"/>
      <c r="T100" s="171"/>
      <c r="U100" s="171"/>
      <c r="V100" s="171"/>
      <c r="W100" s="170"/>
      <c r="X100" s="170"/>
    </row>
    <row r="101" spans="1:24" ht="26" thickTop="1">
      <c r="A101" s="2"/>
      <c r="B101" s="2"/>
      <c r="C101" s="326" t="s">
        <v>119</v>
      </c>
      <c r="D101" s="327"/>
      <c r="E101" s="327"/>
      <c r="F101" s="327"/>
      <c r="G101" s="327"/>
      <c r="H101" s="327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0"/>
      <c r="X101" s="170"/>
    </row>
    <row r="103" spans="1:24" ht="18.75" customHeight="1"/>
    <row r="104" spans="1:24" ht="29.25" customHeight="1" thickBot="1">
      <c r="C104" s="175" t="s">
        <v>4</v>
      </c>
    </row>
    <row r="105" spans="1:24" ht="30" customHeight="1" thickTop="1" thickBot="1">
      <c r="A105" s="2"/>
      <c r="B105" s="2"/>
      <c r="C105" s="314" t="s">
        <v>3</v>
      </c>
      <c r="D105" s="315"/>
      <c r="E105" s="315"/>
      <c r="F105" s="315"/>
      <c r="G105" s="316"/>
      <c r="H105" s="316"/>
      <c r="I105" s="316"/>
      <c r="J105" s="316"/>
      <c r="K105" s="316"/>
      <c r="L105" s="316"/>
      <c r="M105" s="316"/>
      <c r="N105" s="316"/>
      <c r="O105" s="316"/>
      <c r="P105" s="316"/>
      <c r="Q105" s="316"/>
      <c r="R105" s="316"/>
      <c r="S105" s="316"/>
      <c r="T105" s="316"/>
      <c r="U105" s="316"/>
      <c r="V105" s="317"/>
      <c r="W105" s="129"/>
      <c r="X105" s="129"/>
    </row>
    <row r="106" spans="1:24" ht="30" customHeight="1" thickTop="1" thickBot="1">
      <c r="A106" s="2"/>
      <c r="B106" s="2"/>
      <c r="C106" s="176"/>
      <c r="D106" s="177"/>
      <c r="E106" s="177"/>
      <c r="F106" s="178"/>
      <c r="G106" s="262" t="s">
        <v>45</v>
      </c>
      <c r="H106" s="262"/>
      <c r="I106" s="262"/>
      <c r="J106" s="262"/>
      <c r="K106" s="262"/>
      <c r="L106" s="262"/>
      <c r="M106" s="263" t="s">
        <v>46</v>
      </c>
      <c r="N106" s="264"/>
      <c r="O106" s="265"/>
      <c r="P106" s="338" t="s">
        <v>47</v>
      </c>
      <c r="Q106" s="338"/>
      <c r="R106" s="338"/>
      <c r="S106" s="338"/>
      <c r="T106" s="338"/>
      <c r="U106" s="338"/>
      <c r="V106" s="288" t="s">
        <v>2</v>
      </c>
      <c r="W106" s="105"/>
      <c r="X106" s="105"/>
    </row>
    <row r="107" spans="1:24" ht="27" customHeight="1" thickTop="1" thickBot="1">
      <c r="A107" s="2"/>
      <c r="B107" s="2"/>
      <c r="C107" s="306"/>
      <c r="D107" s="307"/>
      <c r="E107" s="307"/>
      <c r="F107" s="308"/>
      <c r="G107" s="179">
        <v>1</v>
      </c>
      <c r="H107" s="180">
        <v>2</v>
      </c>
      <c r="I107" s="179">
        <v>3</v>
      </c>
      <c r="J107" s="181">
        <v>4</v>
      </c>
      <c r="K107" s="179">
        <v>5</v>
      </c>
      <c r="L107" s="180">
        <v>6</v>
      </c>
      <c r="M107" s="182">
        <v>7</v>
      </c>
      <c r="N107" s="182">
        <v>8</v>
      </c>
      <c r="O107" s="183">
        <v>9</v>
      </c>
      <c r="P107" s="184">
        <v>10</v>
      </c>
      <c r="Q107" s="185">
        <v>11</v>
      </c>
      <c r="R107" s="184">
        <v>12</v>
      </c>
      <c r="S107" s="186">
        <v>13</v>
      </c>
      <c r="T107" s="184">
        <v>14</v>
      </c>
      <c r="U107" s="187">
        <v>15</v>
      </c>
      <c r="V107" s="289"/>
      <c r="W107" s="299"/>
      <c r="X107" s="299"/>
    </row>
    <row r="108" spans="1:24" ht="25.5" customHeight="1" thickTop="1" thickBot="1">
      <c r="A108" s="2"/>
      <c r="B108" s="2"/>
      <c r="C108" s="309"/>
      <c r="D108" s="310"/>
      <c r="E108" s="310"/>
      <c r="F108" s="311"/>
      <c r="G108" s="18" t="s">
        <v>88</v>
      </c>
      <c r="H108" s="19" t="s">
        <v>89</v>
      </c>
      <c r="I108" s="20" t="s">
        <v>90</v>
      </c>
      <c r="J108" s="19" t="s">
        <v>91</v>
      </c>
      <c r="K108" s="20" t="s">
        <v>92</v>
      </c>
      <c r="L108" s="19" t="s">
        <v>93</v>
      </c>
      <c r="M108" s="21" t="s">
        <v>94</v>
      </c>
      <c r="N108" s="22" t="s">
        <v>95</v>
      </c>
      <c r="O108" s="21" t="s">
        <v>96</v>
      </c>
      <c r="P108" s="26" t="s">
        <v>97</v>
      </c>
      <c r="Q108" s="106" t="s">
        <v>98</v>
      </c>
      <c r="R108" s="24" t="s">
        <v>99</v>
      </c>
      <c r="S108" s="23" t="s">
        <v>100</v>
      </c>
      <c r="T108" s="26" t="s">
        <v>101</v>
      </c>
      <c r="U108" s="106" t="s">
        <v>102</v>
      </c>
      <c r="V108" s="290"/>
      <c r="W108" s="299"/>
      <c r="X108" s="299"/>
    </row>
    <row r="109" spans="1:24" ht="39.75" customHeight="1" thickTop="1">
      <c r="A109" s="2"/>
      <c r="B109" s="2"/>
      <c r="C109" s="303" t="s">
        <v>136</v>
      </c>
      <c r="D109" s="304"/>
      <c r="E109" s="304"/>
      <c r="F109" s="305"/>
      <c r="G109" s="56"/>
      <c r="H109" s="57"/>
      <c r="I109" s="56"/>
      <c r="J109" s="57"/>
      <c r="K109" s="56"/>
      <c r="L109" s="57"/>
      <c r="M109" s="58"/>
      <c r="N109" s="59"/>
      <c r="O109" s="58"/>
      <c r="P109" s="60"/>
      <c r="Q109" s="61"/>
      <c r="R109" s="62"/>
      <c r="S109" s="63"/>
      <c r="T109" s="60"/>
      <c r="U109" s="63"/>
      <c r="V109" s="188">
        <f>SUM(F109:U109)</f>
        <v>0</v>
      </c>
      <c r="W109" s="189"/>
      <c r="X109" s="189"/>
    </row>
    <row r="110" spans="1:24" ht="33.75" customHeight="1">
      <c r="A110" s="2"/>
      <c r="B110" s="2"/>
      <c r="C110" s="300" t="s">
        <v>137</v>
      </c>
      <c r="D110" s="301"/>
      <c r="E110" s="301"/>
      <c r="F110" s="302"/>
      <c r="G110" s="41"/>
      <c r="H110" s="64"/>
      <c r="I110" s="41"/>
      <c r="J110" s="64"/>
      <c r="K110" s="41"/>
      <c r="L110" s="64"/>
      <c r="M110" s="43"/>
      <c r="N110" s="65"/>
      <c r="O110" s="43"/>
      <c r="P110" s="44"/>
      <c r="Q110" s="66"/>
      <c r="R110" s="67"/>
      <c r="S110" s="66"/>
      <c r="T110" s="44"/>
      <c r="U110" s="66"/>
      <c r="V110" s="190">
        <f>SUM(F110:U110)</f>
        <v>0</v>
      </c>
      <c r="W110" s="191"/>
      <c r="X110" s="191"/>
    </row>
    <row r="111" spans="1:24" ht="34.5" customHeight="1">
      <c r="A111" s="2"/>
      <c r="B111" s="2"/>
      <c r="C111" s="291" t="s">
        <v>122</v>
      </c>
      <c r="D111" s="292"/>
      <c r="E111" s="292"/>
      <c r="F111" s="293"/>
      <c r="G111" s="192" t="e">
        <f t="shared" ref="G111:U111" si="2">(G109/G110)*1000</f>
        <v>#DIV/0!</v>
      </c>
      <c r="H111" s="193" t="e">
        <f t="shared" si="2"/>
        <v>#DIV/0!</v>
      </c>
      <c r="I111" s="192" t="e">
        <f t="shared" si="2"/>
        <v>#DIV/0!</v>
      </c>
      <c r="J111" s="194" t="e">
        <f t="shared" si="2"/>
        <v>#DIV/0!</v>
      </c>
      <c r="K111" s="192" t="e">
        <f t="shared" si="2"/>
        <v>#DIV/0!</v>
      </c>
      <c r="L111" s="194" t="e">
        <f t="shared" si="2"/>
        <v>#DIV/0!</v>
      </c>
      <c r="M111" s="195" t="e">
        <f t="shared" si="2"/>
        <v>#DIV/0!</v>
      </c>
      <c r="N111" s="196" t="e">
        <f t="shared" si="2"/>
        <v>#DIV/0!</v>
      </c>
      <c r="O111" s="195" t="e">
        <f t="shared" si="2"/>
        <v>#DIV/0!</v>
      </c>
      <c r="P111" s="197" t="e">
        <f t="shared" si="2"/>
        <v>#DIV/0!</v>
      </c>
      <c r="Q111" s="198" t="e">
        <f t="shared" si="2"/>
        <v>#DIV/0!</v>
      </c>
      <c r="R111" s="199" t="e">
        <f t="shared" si="2"/>
        <v>#DIV/0!</v>
      </c>
      <c r="S111" s="198" t="e">
        <f t="shared" si="2"/>
        <v>#DIV/0!</v>
      </c>
      <c r="T111" s="197" t="e">
        <f t="shared" si="2"/>
        <v>#DIV/0!</v>
      </c>
      <c r="U111" s="198" t="e">
        <f t="shared" si="2"/>
        <v>#DIV/0!</v>
      </c>
      <c r="V111" s="200"/>
      <c r="W111" s="201"/>
      <c r="X111" s="202"/>
    </row>
    <row r="112" spans="1:24" ht="35.25" customHeight="1" thickBot="1">
      <c r="A112" s="2"/>
      <c r="B112" s="2"/>
      <c r="C112" s="294" t="s">
        <v>87</v>
      </c>
      <c r="D112" s="295"/>
      <c r="E112" s="295"/>
      <c r="F112" s="296"/>
      <c r="G112" s="113" t="e">
        <f>G80</f>
        <v>#DIV/0!</v>
      </c>
      <c r="H112" s="203" t="e">
        <f t="shared" ref="H112:U112" si="3">H80</f>
        <v>#DIV/0!</v>
      </c>
      <c r="I112" s="113" t="e">
        <f t="shared" si="3"/>
        <v>#DIV/0!</v>
      </c>
      <c r="J112" s="203" t="e">
        <f t="shared" si="3"/>
        <v>#DIV/0!</v>
      </c>
      <c r="K112" s="113" t="e">
        <f t="shared" si="3"/>
        <v>#DIV/0!</v>
      </c>
      <c r="L112" s="203" t="e">
        <f t="shared" si="3"/>
        <v>#DIV/0!</v>
      </c>
      <c r="M112" s="204" t="e">
        <f t="shared" si="3"/>
        <v>#DIV/0!</v>
      </c>
      <c r="N112" s="204" t="e">
        <f t="shared" si="3"/>
        <v>#DIV/0!</v>
      </c>
      <c r="O112" s="204" t="e">
        <f t="shared" si="3"/>
        <v>#DIV/0!</v>
      </c>
      <c r="P112" s="205" t="e">
        <f t="shared" si="3"/>
        <v>#DIV/0!</v>
      </c>
      <c r="Q112" s="206" t="e">
        <f t="shared" si="3"/>
        <v>#DIV/0!</v>
      </c>
      <c r="R112" s="205" t="e">
        <f t="shared" si="3"/>
        <v>#DIV/0!</v>
      </c>
      <c r="S112" s="206" t="e">
        <f t="shared" si="3"/>
        <v>#DIV/0!</v>
      </c>
      <c r="T112" s="205" t="e">
        <f t="shared" si="3"/>
        <v>#DIV/0!</v>
      </c>
      <c r="U112" s="206" t="e">
        <f t="shared" si="3"/>
        <v>#DIV/0!</v>
      </c>
      <c r="V112" s="207"/>
      <c r="W112" s="201"/>
      <c r="X112" s="202"/>
    </row>
    <row r="113" spans="1:24" ht="14.7" thickTop="1">
      <c r="A113" s="2"/>
      <c r="B113" s="2"/>
      <c r="C113" s="208"/>
      <c r="D113" s="208"/>
      <c r="E113" s="208"/>
      <c r="F113" s="208"/>
      <c r="G113" s="286" t="e">
        <f>IF(AND(G$111&gt;=G$112-(0.1*G$112),G$111&lt;=G$112+(0.1*G$112)),$D$114,$E$114)</f>
        <v>#DIV/0!</v>
      </c>
      <c r="H113" s="286" t="e">
        <f t="shared" ref="H113:V113" si="4">IF(AND(H$111&gt;=H$112-(0.1*H$112),H$111&lt;=H$112+(0.1*H$112)),$D$114,$E$114)</f>
        <v>#DIV/0!</v>
      </c>
      <c r="I113" s="286" t="e">
        <f t="shared" si="4"/>
        <v>#DIV/0!</v>
      </c>
      <c r="J113" s="286" t="e">
        <f t="shared" si="4"/>
        <v>#DIV/0!</v>
      </c>
      <c r="K113" s="286" t="e">
        <f t="shared" si="4"/>
        <v>#DIV/0!</v>
      </c>
      <c r="L113" s="286" t="e">
        <f t="shared" si="4"/>
        <v>#DIV/0!</v>
      </c>
      <c r="M113" s="286" t="e">
        <f t="shared" si="4"/>
        <v>#DIV/0!</v>
      </c>
      <c r="N113" s="286" t="e">
        <f t="shared" si="4"/>
        <v>#DIV/0!</v>
      </c>
      <c r="O113" s="286" t="e">
        <f t="shared" si="4"/>
        <v>#DIV/0!</v>
      </c>
      <c r="P113" s="286" t="e">
        <f t="shared" si="4"/>
        <v>#DIV/0!</v>
      </c>
      <c r="Q113" s="286" t="e">
        <f t="shared" si="4"/>
        <v>#DIV/0!</v>
      </c>
      <c r="R113" s="286" t="e">
        <f t="shared" si="4"/>
        <v>#DIV/0!</v>
      </c>
      <c r="S113" s="286" t="e">
        <f t="shared" si="4"/>
        <v>#DIV/0!</v>
      </c>
      <c r="T113" s="286" t="e">
        <f t="shared" si="4"/>
        <v>#DIV/0!</v>
      </c>
      <c r="U113" s="286" t="e">
        <f t="shared" si="4"/>
        <v>#DIV/0!</v>
      </c>
      <c r="V113" s="286">
        <f t="shared" si="4"/>
        <v>0</v>
      </c>
      <c r="W113" s="208"/>
      <c r="X113" s="208"/>
    </row>
    <row r="114" spans="1:24" ht="85.5" customHeight="1">
      <c r="A114" s="209"/>
      <c r="B114" s="2"/>
      <c r="C114" s="208"/>
      <c r="D114" s="208"/>
      <c r="E114" s="210" t="s">
        <v>8</v>
      </c>
      <c r="F114" s="208"/>
      <c r="G114" s="287">
        <f>IF(AND($G109&gt;=G110-1,$G109&lt;=G110+1),D112,#REF!)</f>
        <v>0</v>
      </c>
      <c r="H114" s="287">
        <f>IF(AND($G109&gt;=H110-1,$G109&lt;=H110+1),E112,#REF!)</f>
        <v>0</v>
      </c>
      <c r="I114" s="287">
        <f>IF(AND($G109&gt;=I110-1,$G109&lt;=I110+1),F112,#REF!)</f>
        <v>0</v>
      </c>
      <c r="J114" s="287" t="e">
        <f>IF(AND($G109&gt;=J110-1,$G109&lt;=J110+1),G112,#REF!)</f>
        <v>#DIV/0!</v>
      </c>
      <c r="K114" s="287" t="e">
        <f>IF(AND($G109&gt;=K110-1,$G109&lt;=K110+1),H112,#REF!)</f>
        <v>#DIV/0!</v>
      </c>
      <c r="L114" s="287" t="e">
        <f>IF(AND($G109&gt;=L110-1,$G109&lt;=L110+1),I112,#REF!)</f>
        <v>#DIV/0!</v>
      </c>
      <c r="M114" s="287" t="e">
        <f>IF(AND($G109&gt;=M110-1,$G109&lt;=M110+1),J112,#REF!)</f>
        <v>#DIV/0!</v>
      </c>
      <c r="N114" s="287" t="e">
        <f>IF(AND($G109&gt;=N110-1,$G109&lt;=N110+1),K112,#REF!)</f>
        <v>#DIV/0!</v>
      </c>
      <c r="O114" s="287" t="e">
        <f>IF(AND($G109&gt;=O110-1,$G109&lt;=O110+1),L112,#REF!)</f>
        <v>#DIV/0!</v>
      </c>
      <c r="P114" s="287" t="e">
        <f>IF(AND($G109&gt;=P110-1,$G109&lt;=P110+1),M112,#REF!)</f>
        <v>#DIV/0!</v>
      </c>
      <c r="Q114" s="287" t="e">
        <f>IF(AND($G109&gt;=Q110-1,$G109&lt;=Q110+1),N112,#REF!)</f>
        <v>#DIV/0!</v>
      </c>
      <c r="R114" s="287" t="e">
        <f>IF(AND($G109&gt;=R110-1,$G109&lt;=R110+1),O112,#REF!)</f>
        <v>#DIV/0!</v>
      </c>
      <c r="S114" s="287" t="e">
        <f>IF(AND($G109&gt;=S110-1,$G109&lt;=S110+1),P112,#REF!)</f>
        <v>#DIV/0!</v>
      </c>
      <c r="T114" s="287" t="e">
        <f>IF(AND($G109&gt;=T110-1,$G109&lt;=T110+1),Q112,#REF!)</f>
        <v>#DIV/0!</v>
      </c>
      <c r="U114" s="287" t="e">
        <f>IF(AND($G109&gt;=U110-1,$G109&lt;=U110+1),R112,#REF!)</f>
        <v>#DIV/0!</v>
      </c>
      <c r="V114" s="287" t="e">
        <f>IF(AND($G109&gt;=V110-1,$G109&lt;=V110+1),S112,#REF!)</f>
        <v>#DIV/0!</v>
      </c>
      <c r="W114" s="208"/>
      <c r="X114" s="208"/>
    </row>
    <row r="115" spans="1:24" ht="42.75" customHeight="1"/>
  </sheetData>
  <sheetProtection algorithmName="SHA-512" hashValue="1wS4cJNy2u+FROaCaaZl3+3QJYiouhDO48azBpMVsjhD9jWWInyVTmeZMi/6qYX5reA9qxJnJCd56YKUgWxivQ==" saltValue="c1W857J40Qs99D57eQtnfQ==" spinCount="100000" sheet="1" formatCells="0" formatColumns="0" formatRows="0" insertColumns="0" insertRows="0" insertHyperlinks="0" deleteColumns="0" deleteRows="0" sort="0" autoFilter="0" pivotTables="0"/>
  <mergeCells count="180">
    <mergeCell ref="C2:X10"/>
    <mergeCell ref="S28:X29"/>
    <mergeCell ref="S31:X31"/>
    <mergeCell ref="S30:X30"/>
    <mergeCell ref="C87:F88"/>
    <mergeCell ref="C89:F89"/>
    <mergeCell ref="H66:H67"/>
    <mergeCell ref="T89:U90"/>
    <mergeCell ref="R66:R67"/>
    <mergeCell ref="F38:G39"/>
    <mergeCell ref="C85:I86"/>
    <mergeCell ref="C80:F80"/>
    <mergeCell ref="M81:N81"/>
    <mergeCell ref="N91:O91"/>
    <mergeCell ref="B63:D67"/>
    <mergeCell ref="E63:F63"/>
    <mergeCell ref="R89:S90"/>
    <mergeCell ref="Q66:Q67"/>
    <mergeCell ref="H81:I81"/>
    <mergeCell ref="K88:K90"/>
    <mergeCell ref="L88:M90"/>
    <mergeCell ref="N89:O90"/>
    <mergeCell ref="G75:L75"/>
    <mergeCell ref="J66:J67"/>
    <mergeCell ref="K66:K67"/>
    <mergeCell ref="M66:M67"/>
    <mergeCell ref="N88:Q88"/>
    <mergeCell ref="P91:Q91"/>
    <mergeCell ref="F90:F92"/>
    <mergeCell ref="O66:O67"/>
    <mergeCell ref="S66:S67"/>
    <mergeCell ref="L66:L67"/>
    <mergeCell ref="G66:G67"/>
    <mergeCell ref="T66:T67"/>
    <mergeCell ref="N66:N67"/>
    <mergeCell ref="P66:P67"/>
    <mergeCell ref="I66:I67"/>
    <mergeCell ref="C37:E39"/>
    <mergeCell ref="I38:J39"/>
    <mergeCell ref="M63:O63"/>
    <mergeCell ref="W93:X93"/>
    <mergeCell ref="V93:V94"/>
    <mergeCell ref="J93:J94"/>
    <mergeCell ref="Q81:R81"/>
    <mergeCell ref="R82:U82"/>
    <mergeCell ref="R88:U88"/>
    <mergeCell ref="K85:U87"/>
    <mergeCell ref="W80:X80"/>
    <mergeCell ref="R91:S91"/>
    <mergeCell ref="T91:U91"/>
    <mergeCell ref="P92:Q92"/>
    <mergeCell ref="C16:X21"/>
    <mergeCell ref="C57:X59"/>
    <mergeCell ref="C73:D73"/>
    <mergeCell ref="S33:S34"/>
    <mergeCell ref="B68:D68"/>
    <mergeCell ref="T33:X34"/>
    <mergeCell ref="C42:E42"/>
    <mergeCell ref="F42:O42"/>
    <mergeCell ref="W90:X90"/>
    <mergeCell ref="W79:X79"/>
    <mergeCell ref="C79:F79"/>
    <mergeCell ref="B69:D69"/>
    <mergeCell ref="B61:C61"/>
    <mergeCell ref="F41:O41"/>
    <mergeCell ref="C41:E41"/>
    <mergeCell ref="F43:O43"/>
    <mergeCell ref="C53:E53"/>
    <mergeCell ref="C51:O51"/>
    <mergeCell ref="C44:E44"/>
    <mergeCell ref="C76:F77"/>
    <mergeCell ref="V76:V77"/>
    <mergeCell ref="C74:V74"/>
    <mergeCell ref="E68:F68"/>
    <mergeCell ref="E69:F69"/>
    <mergeCell ref="W78:X78"/>
    <mergeCell ref="C78:F78"/>
    <mergeCell ref="W76:X77"/>
    <mergeCell ref="C91:E91"/>
    <mergeCell ref="C92:E92"/>
    <mergeCell ref="T92:U92"/>
    <mergeCell ref="C45:E45"/>
    <mergeCell ref="C46:E46"/>
    <mergeCell ref="W87:X89"/>
    <mergeCell ref="W81:X81"/>
    <mergeCell ref="L91:M91"/>
    <mergeCell ref="W91:X91"/>
    <mergeCell ref="W92:X92"/>
    <mergeCell ref="L92:M92"/>
    <mergeCell ref="N92:O92"/>
    <mergeCell ref="R92:S92"/>
    <mergeCell ref="G69:U69"/>
    <mergeCell ref="G68:U68"/>
    <mergeCell ref="V62:X69"/>
    <mergeCell ref="E65:F66"/>
    <mergeCell ref="E64:F64"/>
    <mergeCell ref="G63:L63"/>
    <mergeCell ref="U66:U67"/>
    <mergeCell ref="P63:U63"/>
    <mergeCell ref="M75:O75"/>
    <mergeCell ref="P75:U75"/>
    <mergeCell ref="L95:L96"/>
    <mergeCell ref="M95:M96"/>
    <mergeCell ref="N95:N96"/>
    <mergeCell ref="O95:P96"/>
    <mergeCell ref="T81:U81"/>
    <mergeCell ref="P106:U106"/>
    <mergeCell ref="P89:Q90"/>
    <mergeCell ref="O99:P99"/>
    <mergeCell ref="K94:P94"/>
    <mergeCell ref="K95:K96"/>
    <mergeCell ref="G113:G114"/>
    <mergeCell ref="O100:P100"/>
    <mergeCell ref="C105:V105"/>
    <mergeCell ref="C99:F100"/>
    <mergeCell ref="G99:G100"/>
    <mergeCell ref="C101:H101"/>
    <mergeCell ref="L113:L114"/>
    <mergeCell ref="M113:M114"/>
    <mergeCell ref="K113:K114"/>
    <mergeCell ref="H113:H114"/>
    <mergeCell ref="J113:J114"/>
    <mergeCell ref="I99:I100"/>
    <mergeCell ref="H99:H100"/>
    <mergeCell ref="V106:V108"/>
    <mergeCell ref="C111:F111"/>
    <mergeCell ref="C112:F112"/>
    <mergeCell ref="W95:X95"/>
    <mergeCell ref="W96:X96"/>
    <mergeCell ref="W99:X99"/>
    <mergeCell ref="W107:X108"/>
    <mergeCell ref="C110:F110"/>
    <mergeCell ref="C109:F109"/>
    <mergeCell ref="C107:F108"/>
    <mergeCell ref="C98:E98"/>
    <mergeCell ref="C97:E97"/>
    <mergeCell ref="V113:V114"/>
    <mergeCell ref="I113:I114"/>
    <mergeCell ref="T113:T114"/>
    <mergeCell ref="S113:S114"/>
    <mergeCell ref="O113:O114"/>
    <mergeCell ref="N113:N114"/>
    <mergeCell ref="U113:U114"/>
    <mergeCell ref="R113:R114"/>
    <mergeCell ref="P113:P114"/>
    <mergeCell ref="Q113:Q114"/>
    <mergeCell ref="G106:L106"/>
    <mergeCell ref="M106:O106"/>
    <mergeCell ref="O97:P97"/>
    <mergeCell ref="O98:P98"/>
    <mergeCell ref="B90:B93"/>
    <mergeCell ref="B94:E94"/>
    <mergeCell ref="C95:E95"/>
    <mergeCell ref="C96:E96"/>
    <mergeCell ref="C90:E90"/>
    <mergeCell ref="G93:G94"/>
    <mergeCell ref="H93:H94"/>
    <mergeCell ref="I93:I94"/>
    <mergeCell ref="F93:F94"/>
    <mergeCell ref="F23:U23"/>
    <mergeCell ref="C47:E47"/>
    <mergeCell ref="F47:O47"/>
    <mergeCell ref="C48:E48"/>
    <mergeCell ref="F48:O48"/>
    <mergeCell ref="P36:X51"/>
    <mergeCell ref="C49:E49"/>
    <mergeCell ref="C50:E50"/>
    <mergeCell ref="F49:O49"/>
    <mergeCell ref="C43:E43"/>
    <mergeCell ref="C36:D36"/>
    <mergeCell ref="I53:O53"/>
    <mergeCell ref="B62:U62"/>
    <mergeCell ref="F46:O46"/>
    <mergeCell ref="F50:O50"/>
    <mergeCell ref="F45:O45"/>
    <mergeCell ref="F44:O44"/>
    <mergeCell ref="K38:M39"/>
    <mergeCell ref="O37:O39"/>
    <mergeCell ref="F40:O40"/>
    <mergeCell ref="F37:M37"/>
  </mergeCells>
  <phoneticPr fontId="29" type="noConversion"/>
  <conditionalFormatting sqref="C53:E53">
    <cfRule type="expression" dxfId="15" priority="14" stopIfTrue="1">
      <formula>($G$53="dal")</formula>
    </cfRule>
  </conditionalFormatting>
  <conditionalFormatting sqref="F53">
    <cfRule type="expression" dxfId="14" priority="34" stopIfTrue="1">
      <formula>$G$53</formula>
    </cfRule>
    <cfRule type="cellIs" dxfId="13" priority="51" stopIfTrue="1" operator="equal">
      <formula>"SI"</formula>
    </cfRule>
    <cfRule type="cellIs" dxfId="12" priority="52" stopIfTrue="1" operator="equal">
      <formula>"NO"</formula>
    </cfRule>
  </conditionalFormatting>
  <conditionalFormatting sqref="F54">
    <cfRule type="expression" dxfId="11" priority="1" stopIfTrue="1">
      <formula>($F$53="SI")</formula>
    </cfRule>
  </conditionalFormatting>
  <conditionalFormatting sqref="F38:G39">
    <cfRule type="expression" dxfId="10" priority="7" stopIfTrue="1">
      <formula>($H$38="SI")</formula>
    </cfRule>
  </conditionalFormatting>
  <conditionalFormatting sqref="G53">
    <cfRule type="cellIs" dxfId="9" priority="32" stopIfTrue="1" operator="equal">
      <formula>"dal"</formula>
    </cfRule>
  </conditionalFormatting>
  <conditionalFormatting sqref="H38">
    <cfRule type="cellIs" dxfId="8" priority="9" stopIfTrue="1" operator="equal">
      <formula>"SI"</formula>
    </cfRule>
    <cfRule type="cellIs" dxfId="7" priority="10" stopIfTrue="1" operator="equal">
      <formula>"NO"</formula>
    </cfRule>
  </conditionalFormatting>
  <conditionalFormatting sqref="H39">
    <cfRule type="expression" dxfId="6" priority="8" stopIfTrue="1">
      <formula>($H$38="SI")</formula>
    </cfRule>
  </conditionalFormatting>
  <conditionalFormatting sqref="H53:I53">
    <cfRule type="expression" dxfId="5" priority="12" stopIfTrue="1">
      <formula>($G$53="dal")</formula>
    </cfRule>
  </conditionalFormatting>
  <conditionalFormatting sqref="I38">
    <cfRule type="expression" dxfId="4" priority="11" stopIfTrue="1">
      <formula>($H$38="SI")</formula>
    </cfRule>
  </conditionalFormatting>
  <conditionalFormatting sqref="K38">
    <cfRule type="expression" dxfId="3" priority="3" stopIfTrue="1">
      <formula>($N$38="SI")</formula>
    </cfRule>
  </conditionalFormatting>
  <conditionalFormatting sqref="N38">
    <cfRule type="cellIs" dxfId="2" priority="5" stopIfTrue="1" operator="equal">
      <formula>"SI"</formula>
    </cfRule>
    <cfRule type="cellIs" dxfId="1" priority="6" stopIfTrue="1" operator="equal">
      <formula>"NO"</formula>
    </cfRule>
  </conditionalFormatting>
  <conditionalFormatting sqref="N39">
    <cfRule type="expression" dxfId="0" priority="4" stopIfTrue="1">
      <formula>($N$38="SI")</formula>
    </cfRule>
  </conditionalFormatting>
  <hyperlinks>
    <hyperlink ref="I53:O53" location="'NEO OPERANTI'!A1" display="'NEO OPERANTI'!A1" xr:uid="{89CF14E2-91CB-4DE1-AB5E-02E3828C8BFE}"/>
    <hyperlink ref="I38:J39" location="'SOCI ADERENTI AL CONSORZIO'!A1" display="'SOCI ADERENTI AL CONSORZIO'!A1" xr:uid="{D4203426-B40C-417E-A4B4-BF9D861462FA}"/>
    <hyperlink ref="T33" r:id="rId1" xr:uid="{9809A70F-45B8-4F22-9B90-1931E523709F}"/>
  </hyperlinks>
  <pageMargins left="0.70866141732283472" right="0.70866141732283472" top="0" bottom="0" header="0.31496062992125984" footer="0.31496062992125984"/>
  <pageSetup paperSize="9" scale="29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8D2E1-CFF0-4AE2-A6E6-4B1F1A637E2B}">
  <sheetPr>
    <tabColor rgb="FF00B050"/>
    <pageSetUpPr fitToPage="1"/>
  </sheetPr>
  <dimension ref="A1:X59"/>
  <sheetViews>
    <sheetView showGridLines="0" topLeftCell="L1" zoomScale="75" zoomScaleNormal="40" workbookViewId="0">
      <selection activeCell="E19" sqref="E19"/>
    </sheetView>
  </sheetViews>
  <sheetFormatPr defaultColWidth="9.1171875" defaultRowHeight="12.7"/>
  <cols>
    <col min="1" max="1" width="9.1171875" style="1"/>
    <col min="2" max="2" width="14.87890625" style="1" customWidth="1"/>
    <col min="3" max="3" width="15.703125" style="1" customWidth="1"/>
    <col min="4" max="4" width="11.87890625" style="1" customWidth="1"/>
    <col min="5" max="5" width="31.5859375" style="1" customWidth="1"/>
    <col min="6" max="6" width="43.87890625" style="1" customWidth="1"/>
    <col min="7" max="7" width="22.87890625" style="1" customWidth="1"/>
    <col min="8" max="8" width="21.1171875" style="1" customWidth="1"/>
    <col min="9" max="9" width="21.87890625" style="1" customWidth="1"/>
    <col min="10" max="10" width="20.5859375" style="1" customWidth="1"/>
    <col min="11" max="11" width="19.87890625" style="1" customWidth="1"/>
    <col min="12" max="12" width="20.29296875" style="1" customWidth="1"/>
    <col min="13" max="13" width="21.29296875" style="1" customWidth="1"/>
    <col min="14" max="14" width="21.5859375" style="1" customWidth="1"/>
    <col min="15" max="15" width="21.87890625" style="1" customWidth="1"/>
    <col min="16" max="16" width="20.5859375" style="1" customWidth="1"/>
    <col min="17" max="17" width="21.87890625" style="1" customWidth="1"/>
    <col min="18" max="18" width="24.5859375" style="1" customWidth="1"/>
    <col min="19" max="19" width="23.1171875" style="1" customWidth="1"/>
    <col min="20" max="20" width="22.41015625" style="1" customWidth="1"/>
    <col min="21" max="21" width="23.29296875" style="1" customWidth="1"/>
    <col min="22" max="22" width="20.87890625" style="1" customWidth="1"/>
    <col min="23" max="16384" width="9.1171875" style="1"/>
  </cols>
  <sheetData>
    <row r="1" spans="1:24" ht="33" customHeight="1">
      <c r="A1" s="571" t="s">
        <v>84</v>
      </c>
      <c r="B1" s="571"/>
      <c r="C1" s="571"/>
    </row>
    <row r="3" spans="1:24" ht="13" thickBot="1"/>
    <row r="4" spans="1:24" ht="15.75" customHeight="1" thickTop="1">
      <c r="A4" s="2"/>
      <c r="B4" s="2"/>
      <c r="C4" s="562" t="s">
        <v>120</v>
      </c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  <c r="T4" s="563"/>
      <c r="U4" s="563"/>
      <c r="V4" s="563"/>
      <c r="W4" s="563"/>
      <c r="X4" s="564"/>
    </row>
    <row r="5" spans="1:24" ht="15" customHeight="1">
      <c r="A5" s="2"/>
      <c r="B5" s="2"/>
      <c r="C5" s="565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6"/>
      <c r="Q5" s="566"/>
      <c r="R5" s="566"/>
      <c r="S5" s="566"/>
      <c r="T5" s="566"/>
      <c r="U5" s="566"/>
      <c r="V5" s="566"/>
      <c r="W5" s="566"/>
      <c r="X5" s="567"/>
    </row>
    <row r="6" spans="1:24" ht="102.75" customHeight="1" thickBot="1">
      <c r="A6" s="2"/>
      <c r="B6" s="2"/>
      <c r="C6" s="568"/>
      <c r="D6" s="569"/>
      <c r="E6" s="569"/>
      <c r="F6" s="569"/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69"/>
      <c r="R6" s="569"/>
      <c r="S6" s="569"/>
      <c r="T6" s="569"/>
      <c r="U6" s="569"/>
      <c r="V6" s="569"/>
      <c r="W6" s="569"/>
      <c r="X6" s="570"/>
    </row>
    <row r="7" spans="1:24" ht="27" customHeight="1" thickTop="1">
      <c r="A7" s="2"/>
      <c r="B7" s="2"/>
      <c r="C7" s="83"/>
      <c r="D7" s="83"/>
      <c r="E7" s="83"/>
      <c r="F7" s="83"/>
      <c r="G7" s="84"/>
      <c r="H7" s="84"/>
      <c r="I7" s="84"/>
      <c r="J7" s="84"/>
      <c r="K7" s="84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</row>
    <row r="8" spans="1:24" ht="26.25" customHeight="1" thickBot="1">
      <c r="A8" s="2"/>
      <c r="B8" s="343" t="s">
        <v>0</v>
      </c>
      <c r="C8" s="343"/>
      <c r="D8" s="83"/>
      <c r="E8" s="83"/>
      <c r="F8" s="83"/>
      <c r="G8" s="84"/>
      <c r="H8" s="84"/>
      <c r="I8" s="84"/>
      <c r="J8" s="84"/>
      <c r="K8" s="84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</row>
    <row r="9" spans="1:24" ht="40.5" customHeight="1" thickBot="1">
      <c r="A9" s="2"/>
      <c r="B9" s="232" t="s">
        <v>14</v>
      </c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4"/>
      <c r="V9" s="444"/>
      <c r="W9" s="445"/>
      <c r="X9" s="445"/>
    </row>
    <row r="10" spans="1:24" ht="40.5" customHeight="1" thickTop="1" thickBot="1">
      <c r="A10" s="2"/>
      <c r="B10" s="491"/>
      <c r="C10" s="492"/>
      <c r="D10" s="492"/>
      <c r="E10" s="497" t="s">
        <v>48</v>
      </c>
      <c r="F10" s="498"/>
      <c r="G10" s="450" t="s">
        <v>45</v>
      </c>
      <c r="H10" s="451"/>
      <c r="I10" s="451"/>
      <c r="J10" s="451"/>
      <c r="K10" s="451"/>
      <c r="L10" s="452"/>
      <c r="M10" s="482" t="s">
        <v>46</v>
      </c>
      <c r="N10" s="482"/>
      <c r="O10" s="482"/>
      <c r="P10" s="455" t="s">
        <v>47</v>
      </c>
      <c r="Q10" s="456"/>
      <c r="R10" s="456"/>
      <c r="S10" s="456"/>
      <c r="T10" s="456"/>
      <c r="U10" s="457"/>
      <c r="V10" s="444"/>
      <c r="W10" s="445"/>
      <c r="X10" s="445"/>
    </row>
    <row r="11" spans="1:24" ht="26.25" customHeight="1" thickTop="1" thickBot="1">
      <c r="A11" s="2"/>
      <c r="B11" s="493"/>
      <c r="C11" s="494"/>
      <c r="D11" s="494"/>
      <c r="E11" s="448" t="s">
        <v>28</v>
      </c>
      <c r="F11" s="449"/>
      <c r="G11" s="7">
        <v>1</v>
      </c>
      <c r="H11" s="8">
        <v>2</v>
      </c>
      <c r="I11" s="9">
        <v>3</v>
      </c>
      <c r="J11" s="8">
        <v>4</v>
      </c>
      <c r="K11" s="9">
        <v>5</v>
      </c>
      <c r="L11" s="8">
        <v>6</v>
      </c>
      <c r="M11" s="10">
        <v>7</v>
      </c>
      <c r="N11" s="10">
        <v>8</v>
      </c>
      <c r="O11" s="11">
        <v>9</v>
      </c>
      <c r="P11" s="12">
        <v>10</v>
      </c>
      <c r="Q11" s="13">
        <v>11</v>
      </c>
      <c r="R11" s="14">
        <v>12</v>
      </c>
      <c r="S11" s="15">
        <v>13</v>
      </c>
      <c r="T11" s="16">
        <v>14</v>
      </c>
      <c r="U11" s="17">
        <v>15</v>
      </c>
      <c r="V11" s="444"/>
      <c r="W11" s="445"/>
      <c r="X11" s="445"/>
    </row>
    <row r="12" spans="1:24" ht="37.5" customHeight="1" thickTop="1" thickBot="1">
      <c r="A12" s="2"/>
      <c r="B12" s="493"/>
      <c r="C12" s="494"/>
      <c r="D12" s="494"/>
      <c r="E12" s="572">
        <f>'CONTRIBUTO PFU 2025'!F40</f>
        <v>0</v>
      </c>
      <c r="F12" s="573"/>
      <c r="G12" s="18" t="s">
        <v>88</v>
      </c>
      <c r="H12" s="19" t="s">
        <v>89</v>
      </c>
      <c r="I12" s="20" t="s">
        <v>90</v>
      </c>
      <c r="J12" s="19" t="s">
        <v>91</v>
      </c>
      <c r="K12" s="20" t="s">
        <v>92</v>
      </c>
      <c r="L12" s="19" t="s">
        <v>93</v>
      </c>
      <c r="M12" s="21" t="s">
        <v>94</v>
      </c>
      <c r="N12" s="22" t="s">
        <v>95</v>
      </c>
      <c r="O12" s="23" t="s">
        <v>96</v>
      </c>
      <c r="P12" s="24" t="s">
        <v>97</v>
      </c>
      <c r="Q12" s="25" t="s">
        <v>98</v>
      </c>
      <c r="R12" s="24" t="s">
        <v>99</v>
      </c>
      <c r="S12" s="23" t="s">
        <v>100</v>
      </c>
      <c r="T12" s="26" t="s">
        <v>101</v>
      </c>
      <c r="U12" s="27" t="s">
        <v>102</v>
      </c>
      <c r="V12" s="444"/>
      <c r="W12" s="445"/>
      <c r="X12" s="445"/>
    </row>
    <row r="13" spans="1:24" ht="32.25" customHeight="1" thickTop="1">
      <c r="A13" s="2"/>
      <c r="B13" s="493"/>
      <c r="C13" s="494"/>
      <c r="D13" s="494"/>
      <c r="E13" s="572"/>
      <c r="F13" s="573"/>
      <c r="G13" s="464" t="e">
        <f>G44*(G56/1000)*((G25*0.95)/G54)</f>
        <v>#DIV/0!</v>
      </c>
      <c r="H13" s="462" t="e">
        <f>G44*(H56/1000)*((H25*0.95)/H54)</f>
        <v>#DIV/0!</v>
      </c>
      <c r="I13" s="464" t="e">
        <f>G44*(I56/1000)*((I25*0.95)/I54)</f>
        <v>#DIV/0!</v>
      </c>
      <c r="J13" s="462" t="e">
        <f>G44*(J56/1000)*((J25*0.95)/J54)</f>
        <v>#DIV/0!</v>
      </c>
      <c r="K13" s="464" t="e">
        <f>G44*(K56/1000)*((K25*0.95)/K54)</f>
        <v>#DIV/0!</v>
      </c>
      <c r="L13" s="462" t="e">
        <f>G44*(L56/1000)*((L25*0.95)/L54)</f>
        <v>#DIV/0!</v>
      </c>
      <c r="M13" s="458" t="e">
        <f>H44*(M56/1000)*((M25*0.95)/M54)</f>
        <v>#DIV/0!</v>
      </c>
      <c r="N13" s="458" t="e">
        <f>H44*(N56/1000)*((N25*0.95)/N54)</f>
        <v>#DIV/0!</v>
      </c>
      <c r="O13" s="460" t="e">
        <f>H44*(O56/1000)*((O25*0.95)/O54)</f>
        <v>#DIV/0!</v>
      </c>
      <c r="P13" s="468" t="e">
        <f>I44*(P56/1000)*((P25*0.95)/P54)</f>
        <v>#DIV/0!</v>
      </c>
      <c r="Q13" s="460" t="e">
        <f>I44*(Q56/1000)*((Q25*0.95)/Q54)</f>
        <v>#DIV/0!</v>
      </c>
      <c r="R13" s="466" t="e">
        <f>I44*(R56/1000)*((R25*0.95)/R54)</f>
        <v>#DIV/0!</v>
      </c>
      <c r="S13" s="460" t="e">
        <f>I44*(S56/1000)*((S25*0.95)/S54)</f>
        <v>#DIV/0!</v>
      </c>
      <c r="T13" s="466" t="e">
        <f>I44*(T56/1000)*((T25*0.95)/T54)</f>
        <v>#DIV/0!</v>
      </c>
      <c r="U13" s="453" t="e">
        <f>I44*(U56/1000)*((U25*0.95)/U54)</f>
        <v>#DIV/0!</v>
      </c>
      <c r="V13" s="444"/>
      <c r="W13" s="445"/>
      <c r="X13" s="445"/>
    </row>
    <row r="14" spans="1:24" ht="26.25" customHeight="1" thickBot="1">
      <c r="A14" s="2"/>
      <c r="B14" s="495"/>
      <c r="C14" s="496"/>
      <c r="D14" s="496"/>
      <c r="E14" s="224" t="s">
        <v>5</v>
      </c>
      <c r="F14" s="31">
        <v>45658</v>
      </c>
      <c r="G14" s="555"/>
      <c r="H14" s="556"/>
      <c r="I14" s="555"/>
      <c r="J14" s="556"/>
      <c r="K14" s="555"/>
      <c r="L14" s="556"/>
      <c r="M14" s="557"/>
      <c r="N14" s="557"/>
      <c r="O14" s="560"/>
      <c r="P14" s="469"/>
      <c r="Q14" s="560"/>
      <c r="R14" s="559"/>
      <c r="S14" s="560"/>
      <c r="T14" s="559"/>
      <c r="U14" s="561"/>
      <c r="V14" s="444"/>
      <c r="W14" s="445"/>
      <c r="X14" s="445"/>
    </row>
    <row r="15" spans="1:24" ht="26.25" customHeight="1">
      <c r="A15" s="2"/>
      <c r="B15" s="379" t="s">
        <v>30</v>
      </c>
      <c r="C15" s="380"/>
      <c r="D15" s="380"/>
      <c r="E15" s="558">
        <f>'CONTRIBUTO PFU 2025'!F41</f>
        <v>0</v>
      </c>
      <c r="F15" s="558"/>
      <c r="G15" s="442"/>
      <c r="H15" s="442"/>
      <c r="I15" s="442"/>
      <c r="J15" s="442"/>
      <c r="K15" s="442"/>
      <c r="L15" s="442"/>
      <c r="M15" s="442"/>
      <c r="N15" s="442"/>
      <c r="O15" s="442"/>
      <c r="P15" s="442"/>
      <c r="Q15" s="442"/>
      <c r="R15" s="442"/>
      <c r="S15" s="442"/>
      <c r="T15" s="442"/>
      <c r="U15" s="443"/>
      <c r="V15" s="444"/>
      <c r="W15" s="445"/>
      <c r="X15" s="445"/>
    </row>
    <row r="16" spans="1:24" ht="23.25" customHeight="1" thickBot="1">
      <c r="A16" s="2"/>
      <c r="B16" s="421" t="s">
        <v>29</v>
      </c>
      <c r="C16" s="422"/>
      <c r="D16" s="422"/>
      <c r="E16" s="554">
        <f>'CONTRIBUTO PFU 2025'!F42</f>
        <v>0</v>
      </c>
      <c r="F16" s="554"/>
      <c r="G16" s="440"/>
      <c r="H16" s="440"/>
      <c r="I16" s="440"/>
      <c r="J16" s="440"/>
      <c r="K16" s="440"/>
      <c r="L16" s="440"/>
      <c r="M16" s="440"/>
      <c r="N16" s="440"/>
      <c r="O16" s="440"/>
      <c r="P16" s="440"/>
      <c r="Q16" s="440"/>
      <c r="R16" s="440"/>
      <c r="S16" s="440"/>
      <c r="T16" s="440"/>
      <c r="U16" s="441"/>
      <c r="V16" s="444"/>
      <c r="W16" s="445"/>
      <c r="X16" s="445"/>
    </row>
    <row r="17" spans="1:24" ht="18" customHeight="1">
      <c r="A17" s="2"/>
      <c r="B17" s="2"/>
      <c r="C17" s="83"/>
      <c r="D17" s="83"/>
      <c r="E17" s="83"/>
      <c r="F17" s="83"/>
      <c r="G17" s="84"/>
      <c r="H17" s="84"/>
      <c r="I17" s="84"/>
      <c r="J17" s="84"/>
      <c r="K17" s="84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</row>
    <row r="18" spans="1:24" ht="18" customHeight="1">
      <c r="A18" s="2"/>
      <c r="B18" s="2"/>
      <c r="C18" s="83"/>
      <c r="D18" s="83"/>
      <c r="E18" s="83"/>
      <c r="F18" s="83"/>
      <c r="G18" s="84"/>
      <c r="H18" s="84"/>
      <c r="I18" s="84"/>
      <c r="J18" s="84"/>
      <c r="K18" s="84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</row>
    <row r="19" spans="1:24" ht="18" customHeight="1">
      <c r="A19" s="2"/>
      <c r="B19" s="2"/>
      <c r="C19" s="83"/>
      <c r="D19" s="83"/>
      <c r="E19" s="83"/>
      <c r="F19" s="83"/>
      <c r="G19" s="84"/>
      <c r="H19" s="84"/>
      <c r="I19" s="84"/>
      <c r="J19" s="84"/>
      <c r="K19" s="84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</row>
    <row r="20" spans="1:24" ht="28.7" thickBot="1">
      <c r="A20" s="2"/>
      <c r="B20" s="2"/>
      <c r="C20" s="376" t="s">
        <v>49</v>
      </c>
      <c r="D20" s="376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9"/>
      <c r="X20" s="89"/>
    </row>
    <row r="21" spans="1:24" ht="26.35" thickTop="1" thickBot="1">
      <c r="A21" s="2"/>
      <c r="B21" s="2"/>
      <c r="C21" s="435" t="s">
        <v>13</v>
      </c>
      <c r="D21" s="436"/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  <c r="P21" s="436"/>
      <c r="Q21" s="436"/>
      <c r="R21" s="436"/>
      <c r="S21" s="436"/>
      <c r="T21" s="436"/>
      <c r="U21" s="436"/>
      <c r="V21" s="437"/>
      <c r="W21" s="73"/>
      <c r="X21" s="73"/>
    </row>
    <row r="22" spans="1:24" ht="26" thickBot="1">
      <c r="A22" s="2"/>
      <c r="B22" s="2"/>
      <c r="C22" s="90"/>
      <c r="D22" s="91"/>
      <c r="E22" s="91"/>
      <c r="F22" s="91"/>
      <c r="G22" s="503" t="s">
        <v>45</v>
      </c>
      <c r="H22" s="504"/>
      <c r="I22" s="504"/>
      <c r="J22" s="504"/>
      <c r="K22" s="504"/>
      <c r="L22" s="505"/>
      <c r="M22" s="328" t="s">
        <v>46</v>
      </c>
      <c r="N22" s="329"/>
      <c r="O22" s="330"/>
      <c r="P22" s="331" t="s">
        <v>47</v>
      </c>
      <c r="Q22" s="332"/>
      <c r="R22" s="332"/>
      <c r="S22" s="332"/>
      <c r="T22" s="332"/>
      <c r="U22" s="333"/>
      <c r="V22" s="92"/>
      <c r="W22" s="93"/>
      <c r="X22" s="93"/>
    </row>
    <row r="23" spans="1:24" ht="28.5" customHeight="1" thickTop="1" thickBot="1">
      <c r="A23" s="2"/>
      <c r="B23" s="2"/>
      <c r="C23" s="306"/>
      <c r="D23" s="307"/>
      <c r="E23" s="307"/>
      <c r="F23" s="308"/>
      <c r="G23" s="94">
        <v>1</v>
      </c>
      <c r="H23" s="95">
        <v>2</v>
      </c>
      <c r="I23" s="94">
        <v>3</v>
      </c>
      <c r="J23" s="96">
        <v>4</v>
      </c>
      <c r="K23" s="94">
        <v>5</v>
      </c>
      <c r="L23" s="95">
        <v>6</v>
      </c>
      <c r="M23" s="97">
        <v>7</v>
      </c>
      <c r="N23" s="97">
        <v>8</v>
      </c>
      <c r="O23" s="98">
        <v>9</v>
      </c>
      <c r="P23" s="99">
        <v>10</v>
      </c>
      <c r="Q23" s="100">
        <v>11</v>
      </c>
      <c r="R23" s="101">
        <v>12</v>
      </c>
      <c r="S23" s="102">
        <v>13</v>
      </c>
      <c r="T23" s="103">
        <v>14</v>
      </c>
      <c r="U23" s="104">
        <v>15</v>
      </c>
      <c r="V23" s="433" t="s">
        <v>9</v>
      </c>
      <c r="W23" s="349"/>
      <c r="X23" s="299"/>
    </row>
    <row r="24" spans="1:24" ht="22.5" customHeight="1" thickTop="1" thickBot="1">
      <c r="A24" s="2"/>
      <c r="B24" s="2"/>
      <c r="C24" s="309"/>
      <c r="D24" s="310"/>
      <c r="E24" s="310"/>
      <c r="F24" s="311"/>
      <c r="G24" s="18" t="s">
        <v>88</v>
      </c>
      <c r="H24" s="19" t="s">
        <v>89</v>
      </c>
      <c r="I24" s="20" t="s">
        <v>90</v>
      </c>
      <c r="J24" s="19" t="s">
        <v>91</v>
      </c>
      <c r="K24" s="20" t="s">
        <v>92</v>
      </c>
      <c r="L24" s="19" t="s">
        <v>93</v>
      </c>
      <c r="M24" s="21" t="s">
        <v>94</v>
      </c>
      <c r="N24" s="22" t="s">
        <v>95</v>
      </c>
      <c r="O24" s="21" t="s">
        <v>96</v>
      </c>
      <c r="P24" s="26" t="s">
        <v>97</v>
      </c>
      <c r="Q24" s="25" t="s">
        <v>103</v>
      </c>
      <c r="R24" s="24" t="s">
        <v>99</v>
      </c>
      <c r="S24" s="23" t="s">
        <v>100</v>
      </c>
      <c r="T24" s="26" t="s">
        <v>101</v>
      </c>
      <c r="U24" s="106" t="s">
        <v>102</v>
      </c>
      <c r="V24" s="434"/>
      <c r="W24" s="349"/>
      <c r="X24" s="299"/>
    </row>
    <row r="25" spans="1:24" ht="35.25" customHeight="1" thickTop="1" thickBot="1">
      <c r="A25" s="2"/>
      <c r="B25" s="2"/>
      <c r="C25" s="346" t="s">
        <v>127</v>
      </c>
      <c r="D25" s="347"/>
      <c r="E25" s="347"/>
      <c r="F25" s="348"/>
      <c r="G25" s="36"/>
      <c r="H25" s="37"/>
      <c r="I25" s="36"/>
      <c r="J25" s="37"/>
      <c r="K25" s="36"/>
      <c r="L25" s="37"/>
      <c r="M25" s="38"/>
      <c r="N25" s="38"/>
      <c r="O25" s="38"/>
      <c r="P25" s="39"/>
      <c r="Q25" s="40"/>
      <c r="R25" s="39"/>
      <c r="S25" s="40"/>
      <c r="T25" s="39"/>
      <c r="U25" s="40"/>
      <c r="V25" s="107">
        <f>SUM(G25:U25)</f>
        <v>0</v>
      </c>
      <c r="W25" s="344"/>
      <c r="X25" s="345"/>
    </row>
    <row r="26" spans="1:24" ht="34.5" customHeight="1" thickTop="1" thickBot="1">
      <c r="A26" s="2"/>
      <c r="B26" s="2"/>
      <c r="C26" s="418" t="s">
        <v>138</v>
      </c>
      <c r="D26" s="419"/>
      <c r="E26" s="419"/>
      <c r="F26" s="420"/>
      <c r="G26" s="41"/>
      <c r="H26" s="42"/>
      <c r="I26" s="41"/>
      <c r="J26" s="42"/>
      <c r="K26" s="41"/>
      <c r="L26" s="42"/>
      <c r="M26" s="43"/>
      <c r="N26" s="43"/>
      <c r="O26" s="43"/>
      <c r="P26" s="44"/>
      <c r="Q26" s="45"/>
      <c r="R26" s="44"/>
      <c r="S26" s="45"/>
      <c r="T26" s="44"/>
      <c r="U26" s="45"/>
      <c r="V26" s="111">
        <f>SUM(G26:U26)</f>
        <v>0</v>
      </c>
      <c r="W26" s="398"/>
      <c r="X26" s="398"/>
    </row>
    <row r="27" spans="1:24" ht="37.5" customHeight="1" thickTop="1" thickBot="1">
      <c r="A27" s="2"/>
      <c r="B27" s="2"/>
      <c r="C27" s="486" t="s">
        <v>128</v>
      </c>
      <c r="D27" s="487"/>
      <c r="E27" s="487"/>
      <c r="F27" s="488"/>
      <c r="G27" s="112" t="e">
        <f>(G25/G26)*1000</f>
        <v>#DIV/0!</v>
      </c>
      <c r="H27" s="108" t="e">
        <f t="shared" ref="H27:U27" si="0">(H25/H26)*1000</f>
        <v>#DIV/0!</v>
      </c>
      <c r="I27" s="112" t="e">
        <f t="shared" si="0"/>
        <v>#DIV/0!</v>
      </c>
      <c r="J27" s="108" t="e">
        <f t="shared" si="0"/>
        <v>#DIV/0!</v>
      </c>
      <c r="K27" s="113" t="e">
        <f t="shared" si="0"/>
        <v>#DIV/0!</v>
      </c>
      <c r="L27" s="114" t="e">
        <f t="shared" si="0"/>
        <v>#DIV/0!</v>
      </c>
      <c r="M27" s="115" t="e">
        <f t="shared" si="0"/>
        <v>#DIV/0!</v>
      </c>
      <c r="N27" s="109" t="e">
        <f t="shared" si="0"/>
        <v>#DIV/0!</v>
      </c>
      <c r="O27" s="115" t="e">
        <f t="shared" si="0"/>
        <v>#DIV/0!</v>
      </c>
      <c r="P27" s="110" t="e">
        <f t="shared" si="0"/>
        <v>#DIV/0!</v>
      </c>
      <c r="Q27" s="116" t="e">
        <f t="shared" si="0"/>
        <v>#DIV/0!</v>
      </c>
      <c r="R27" s="110" t="e">
        <f t="shared" si="0"/>
        <v>#DIV/0!</v>
      </c>
      <c r="S27" s="116" t="e">
        <f t="shared" si="0"/>
        <v>#DIV/0!</v>
      </c>
      <c r="T27" s="110" t="e">
        <f t="shared" si="0"/>
        <v>#DIV/0!</v>
      </c>
      <c r="U27" s="117" t="e">
        <f t="shared" si="0"/>
        <v>#DIV/0!</v>
      </c>
      <c r="V27" s="118"/>
      <c r="W27" s="415"/>
      <c r="X27" s="416"/>
    </row>
    <row r="28" spans="1:24" ht="45" customHeight="1" thickTop="1" thickBot="1">
      <c r="A28" s="2"/>
      <c r="B28" s="2"/>
      <c r="D28" s="119"/>
      <c r="E28" s="119"/>
      <c r="F28" s="119"/>
      <c r="G28" s="120"/>
      <c r="H28" s="499" t="s">
        <v>129</v>
      </c>
      <c r="I28" s="500"/>
      <c r="J28" s="121">
        <f>(G25+H25+I25+J25+K25+L25)*0.95</f>
        <v>0</v>
      </c>
      <c r="M28" s="489" t="s">
        <v>130</v>
      </c>
      <c r="N28" s="490"/>
      <c r="O28" s="122">
        <f>(M25+N25+O25)*0.95</f>
        <v>0</v>
      </c>
      <c r="P28" s="120"/>
      <c r="Q28" s="401" t="s">
        <v>131</v>
      </c>
      <c r="R28" s="402"/>
      <c r="S28" s="123">
        <f>(P25+Q25+R25+S25+T25+U25)*0.95</f>
        <v>0</v>
      </c>
      <c r="T28" s="336"/>
      <c r="U28" s="337"/>
      <c r="V28" s="124"/>
      <c r="W28" s="356"/>
      <c r="X28" s="357"/>
    </row>
    <row r="29" spans="1:24" ht="34.5" customHeight="1" thickTop="1" thickBot="1">
      <c r="A29" s="2"/>
      <c r="B29" s="2"/>
      <c r="D29" s="119"/>
      <c r="E29" s="119"/>
      <c r="F29" s="119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R29" s="403" t="s">
        <v>132</v>
      </c>
      <c r="S29" s="404"/>
      <c r="T29" s="404"/>
      <c r="U29" s="404"/>
      <c r="V29" s="126">
        <f>V25*0.95</f>
        <v>0</v>
      </c>
      <c r="W29" s="127"/>
      <c r="X29" s="127"/>
    </row>
    <row r="30" spans="1:24" ht="14.7" thickTop="1">
      <c r="A30" s="2"/>
      <c r="B30" s="2"/>
      <c r="C30" s="2"/>
      <c r="D30" s="2"/>
      <c r="E30" s="2"/>
      <c r="F30" s="2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</row>
    <row r="31" spans="1:24" ht="57" customHeight="1" thickBot="1">
      <c r="A31" s="2"/>
      <c r="B31" s="2"/>
      <c r="C31" s="75" t="s">
        <v>7</v>
      </c>
      <c r="D31" s="2"/>
      <c r="E31" s="2"/>
      <c r="F31" s="2"/>
      <c r="G31" s="2"/>
      <c r="H31" s="2"/>
      <c r="I31" s="2"/>
      <c r="J31" s="2"/>
      <c r="K31" s="2"/>
      <c r="L31" s="2"/>
      <c r="M31" s="89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7.5" customHeight="1" thickTop="1" thickBot="1">
      <c r="A32" s="2"/>
      <c r="B32" s="2"/>
      <c r="C32" s="435" t="s">
        <v>83</v>
      </c>
      <c r="D32" s="436"/>
      <c r="E32" s="436"/>
      <c r="F32" s="436"/>
      <c r="G32" s="436"/>
      <c r="H32" s="436"/>
      <c r="I32" s="437"/>
      <c r="J32" s="73"/>
      <c r="K32" s="393" t="s">
        <v>60</v>
      </c>
      <c r="L32" s="394"/>
      <c r="M32" s="394"/>
      <c r="N32" s="394"/>
      <c r="O32" s="394"/>
      <c r="P32" s="395"/>
      <c r="Q32" s="211"/>
      <c r="R32" s="211"/>
      <c r="S32" s="211"/>
      <c r="T32" s="211"/>
      <c r="U32" s="211"/>
      <c r="V32" s="128"/>
      <c r="W32" s="129"/>
      <c r="X32" s="129"/>
    </row>
    <row r="33" spans="1:24" ht="62.25" customHeight="1" thickTop="1" thickBot="1">
      <c r="A33" s="2"/>
      <c r="B33" s="2"/>
      <c r="C33" s="483"/>
      <c r="D33" s="484"/>
      <c r="E33" s="484"/>
      <c r="F33" s="484"/>
      <c r="G33" s="484"/>
      <c r="H33" s="484"/>
      <c r="I33" s="485"/>
      <c r="J33" s="73"/>
      <c r="K33" s="506" t="s">
        <v>61</v>
      </c>
      <c r="L33" s="334" t="s">
        <v>50</v>
      </c>
      <c r="M33" s="334" t="s">
        <v>54</v>
      </c>
      <c r="N33" s="334" t="s">
        <v>52</v>
      </c>
      <c r="O33" s="334" t="s">
        <v>53</v>
      </c>
      <c r="P33" s="335"/>
      <c r="Q33" s="211"/>
      <c r="R33" s="211"/>
      <c r="S33" s="211"/>
      <c r="T33" s="211"/>
      <c r="U33" s="211"/>
      <c r="V33" s="128"/>
      <c r="W33" s="129"/>
      <c r="X33" s="129"/>
    </row>
    <row r="34" spans="1:24" ht="31.5" customHeight="1" thickTop="1" thickBot="1">
      <c r="A34" s="2"/>
      <c r="B34" s="2"/>
      <c r="C34" s="306"/>
      <c r="D34" s="307"/>
      <c r="E34" s="307"/>
      <c r="F34" s="308"/>
      <c r="G34" s="130" t="s">
        <v>45</v>
      </c>
      <c r="H34" s="131" t="s">
        <v>46</v>
      </c>
      <c r="I34" s="132" t="s">
        <v>47</v>
      </c>
      <c r="J34" s="133"/>
      <c r="K34" s="506"/>
      <c r="L34" s="334"/>
      <c r="M34" s="334"/>
      <c r="N34" s="334"/>
      <c r="O34" s="334"/>
      <c r="P34" s="335"/>
      <c r="Q34" s="211"/>
      <c r="R34" s="211"/>
      <c r="S34" s="211"/>
      <c r="T34" s="211"/>
      <c r="U34" s="211"/>
      <c r="V34" s="128"/>
      <c r="W34" s="355"/>
      <c r="X34" s="355"/>
    </row>
    <row r="35" spans="1:24" ht="42" customHeight="1" thickTop="1" thickBot="1">
      <c r="A35" s="2"/>
      <c r="B35" s="2"/>
      <c r="C35" s="309"/>
      <c r="D35" s="310"/>
      <c r="E35" s="310"/>
      <c r="F35" s="311"/>
      <c r="G35" s="225" t="s">
        <v>104</v>
      </c>
      <c r="H35" s="134" t="s">
        <v>105</v>
      </c>
      <c r="I35" s="26" t="s">
        <v>106</v>
      </c>
      <c r="J35" s="135"/>
      <c r="K35" s="156" t="s">
        <v>45</v>
      </c>
      <c r="L35" s="156">
        <f>G40</f>
        <v>0</v>
      </c>
      <c r="M35" s="158">
        <f>J28</f>
        <v>0</v>
      </c>
      <c r="N35" s="159">
        <f>L35*M35</f>
        <v>0</v>
      </c>
      <c r="O35" s="266" t="e">
        <f>M35*G44</f>
        <v>#DIV/0!</v>
      </c>
      <c r="P35" s="267"/>
      <c r="Q35" s="211"/>
      <c r="R35" s="211"/>
      <c r="S35" s="211"/>
      <c r="T35" s="211"/>
      <c r="U35" s="211"/>
      <c r="V35" s="135"/>
      <c r="W35" s="355"/>
      <c r="X35" s="355"/>
    </row>
    <row r="36" spans="1:24" ht="39" customHeight="1" thickTop="1" thickBot="1">
      <c r="A36" s="2"/>
      <c r="B36" s="2"/>
      <c r="C36" s="530"/>
      <c r="D36" s="531"/>
      <c r="E36" s="531"/>
      <c r="F36" s="532"/>
      <c r="G36" s="136" t="s">
        <v>1</v>
      </c>
      <c r="H36" s="137" t="s">
        <v>1</v>
      </c>
      <c r="I36" s="138" t="s">
        <v>1</v>
      </c>
      <c r="J36" s="139"/>
      <c r="K36" s="160" t="s">
        <v>46</v>
      </c>
      <c r="L36" s="160">
        <f>H40</f>
        <v>0</v>
      </c>
      <c r="M36" s="162">
        <f>O28</f>
        <v>0</v>
      </c>
      <c r="N36" s="163">
        <f>L36*M36</f>
        <v>0</v>
      </c>
      <c r="O36" s="268" t="e">
        <f>M36*H44</f>
        <v>#DIV/0!</v>
      </c>
      <c r="P36" s="269"/>
      <c r="Q36" s="211"/>
      <c r="R36" s="211"/>
      <c r="S36" s="211"/>
      <c r="T36" s="211"/>
      <c r="U36" s="211"/>
      <c r="V36" s="139"/>
      <c r="W36" s="355"/>
      <c r="X36" s="355"/>
    </row>
    <row r="37" spans="1:24" ht="44.25" customHeight="1" thickTop="1" thickBot="1">
      <c r="A37" s="2"/>
      <c r="B37" s="270" t="s">
        <v>51</v>
      </c>
      <c r="C37" s="281" t="s">
        <v>75</v>
      </c>
      <c r="D37" s="282"/>
      <c r="E37" s="283"/>
      <c r="F37" s="513"/>
      <c r="G37" s="46"/>
      <c r="H37" s="47"/>
      <c r="I37" s="48"/>
      <c r="J37" s="140"/>
      <c r="K37" s="165" t="s">
        <v>47</v>
      </c>
      <c r="L37" s="165">
        <f>I40</f>
        <v>0</v>
      </c>
      <c r="M37" s="167">
        <f>S28</f>
        <v>0</v>
      </c>
      <c r="N37" s="168">
        <f>L37*M37</f>
        <v>0</v>
      </c>
      <c r="O37" s="341" t="e">
        <f>M37*I44</f>
        <v>#DIV/0!</v>
      </c>
      <c r="P37" s="342"/>
      <c r="Q37" s="211"/>
      <c r="R37" s="211"/>
      <c r="S37" s="211"/>
      <c r="T37" s="211"/>
      <c r="U37" s="211"/>
      <c r="V37" s="141"/>
      <c r="W37" s="297"/>
      <c r="X37" s="297"/>
    </row>
    <row r="38" spans="1:24" ht="33.75" customHeight="1" thickTop="1" thickBot="1">
      <c r="A38" s="2"/>
      <c r="B38" s="271"/>
      <c r="C38" s="350" t="s">
        <v>74</v>
      </c>
      <c r="D38" s="351"/>
      <c r="E38" s="352"/>
      <c r="F38" s="513"/>
      <c r="G38" s="49"/>
      <c r="H38" s="47"/>
      <c r="I38" s="50"/>
      <c r="J38" s="143"/>
      <c r="K38" s="172" t="s">
        <v>11</v>
      </c>
      <c r="L38" s="172">
        <f>L35+L36+L37</f>
        <v>0</v>
      </c>
      <c r="M38" s="173">
        <f>SUM(M35:M37)</f>
        <v>0</v>
      </c>
      <c r="N38" s="174">
        <f>SUM(N35:N37)</f>
        <v>0</v>
      </c>
      <c r="O38" s="312" t="e">
        <f>SUM(O35:O37)</f>
        <v>#DIV/0!</v>
      </c>
      <c r="P38" s="313"/>
      <c r="Q38" s="211"/>
      <c r="R38" s="211"/>
      <c r="S38" s="211"/>
      <c r="T38" s="211"/>
      <c r="U38" s="211"/>
      <c r="V38" s="141"/>
      <c r="W38" s="297"/>
      <c r="X38" s="297"/>
    </row>
    <row r="39" spans="1:24" ht="30.75" customHeight="1" thickTop="1" thickBot="1">
      <c r="A39" s="2"/>
      <c r="B39" s="271"/>
      <c r="C39" s="350" t="s">
        <v>73</v>
      </c>
      <c r="D39" s="351"/>
      <c r="E39" s="352"/>
      <c r="F39" s="513"/>
      <c r="G39" s="51"/>
      <c r="H39" s="47"/>
      <c r="I39" s="48"/>
      <c r="J39" s="140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141"/>
      <c r="W39" s="297"/>
      <c r="X39" s="297"/>
    </row>
    <row r="40" spans="1:24" ht="24.75" customHeight="1" thickTop="1" thickBot="1">
      <c r="A40" s="2"/>
      <c r="B40" s="272"/>
      <c r="C40" s="146"/>
      <c r="D40" s="147"/>
      <c r="E40" s="147"/>
      <c r="F40" s="552" t="s">
        <v>56</v>
      </c>
      <c r="G40" s="284">
        <f>SUM(G37:G39)</f>
        <v>0</v>
      </c>
      <c r="H40" s="389">
        <f>SUM(H37:H39)</f>
        <v>0</v>
      </c>
      <c r="I40" s="391">
        <f>SUM(I37:I39)</f>
        <v>0</v>
      </c>
      <c r="J40" s="400"/>
      <c r="V40" s="400"/>
      <c r="W40" s="399"/>
      <c r="X40" s="399"/>
    </row>
    <row r="41" spans="1:24" ht="24" thickTop="1" thickBot="1">
      <c r="A41" s="2"/>
      <c r="B41" s="273"/>
      <c r="C41" s="274"/>
      <c r="D41" s="274"/>
      <c r="E41" s="275"/>
      <c r="F41" s="553"/>
      <c r="G41" s="285"/>
      <c r="H41" s="390"/>
      <c r="I41" s="391"/>
      <c r="J41" s="400"/>
      <c r="K41" s="551"/>
      <c r="L41" s="551"/>
      <c r="M41" s="551"/>
      <c r="N41" s="551"/>
      <c r="O41" s="551"/>
      <c r="P41" s="551"/>
      <c r="Q41" s="148"/>
      <c r="R41" s="148"/>
      <c r="S41" s="148"/>
      <c r="T41" s="148"/>
      <c r="U41" s="148"/>
      <c r="V41" s="400"/>
      <c r="W41" s="149"/>
      <c r="X41" s="149"/>
    </row>
    <row r="42" spans="1:24" ht="48" customHeight="1" thickTop="1" thickBot="1">
      <c r="A42" s="2"/>
      <c r="B42" s="150" t="s">
        <v>10</v>
      </c>
      <c r="C42" s="276" t="s">
        <v>126</v>
      </c>
      <c r="D42" s="550"/>
      <c r="E42" s="550"/>
      <c r="F42" s="52"/>
      <c r="G42" s="151" t="e">
        <f>F42/V29</f>
        <v>#DIV/0!</v>
      </c>
      <c r="H42" s="152" t="e">
        <f>F42/V29</f>
        <v>#DIV/0!</v>
      </c>
      <c r="I42" s="153" t="e">
        <f>F42/V29</f>
        <v>#DIV/0!</v>
      </c>
      <c r="J42" s="154"/>
      <c r="K42" s="547"/>
      <c r="L42" s="547"/>
      <c r="M42" s="547"/>
      <c r="N42" s="547"/>
      <c r="O42" s="547"/>
      <c r="P42" s="547"/>
      <c r="Q42" s="154"/>
      <c r="R42" s="154"/>
      <c r="S42" s="154"/>
      <c r="T42" s="154"/>
      <c r="U42" s="154"/>
      <c r="V42" s="154"/>
      <c r="W42" s="297"/>
      <c r="X42" s="297"/>
    </row>
    <row r="43" spans="1:24" ht="36" customHeight="1" thickTop="1" thickBot="1">
      <c r="A43" s="2"/>
      <c r="B43" s="155"/>
      <c r="C43" s="278" t="s">
        <v>124</v>
      </c>
      <c r="D43" s="548"/>
      <c r="E43" s="549"/>
      <c r="F43" s="53"/>
      <c r="G43" s="151" t="e">
        <f>F43/V29</f>
        <v>#DIV/0!</v>
      </c>
      <c r="H43" s="152" t="e">
        <f>F43/V29</f>
        <v>#DIV/0!</v>
      </c>
      <c r="I43" s="153" t="e">
        <f>F43/V29</f>
        <v>#DIV/0!</v>
      </c>
      <c r="J43" s="154"/>
      <c r="K43" s="547"/>
      <c r="L43" s="547"/>
      <c r="M43" s="547"/>
      <c r="N43" s="547"/>
      <c r="O43" s="547"/>
      <c r="P43" s="547"/>
      <c r="Q43" s="154"/>
      <c r="R43" s="154"/>
      <c r="S43" s="154"/>
      <c r="T43" s="154"/>
      <c r="U43" s="154"/>
      <c r="V43" s="154"/>
      <c r="W43" s="297"/>
      <c r="X43" s="297"/>
    </row>
    <row r="44" spans="1:24" ht="39" customHeight="1" thickTop="1">
      <c r="A44" s="2"/>
      <c r="B44" s="2"/>
      <c r="C44" s="318" t="s">
        <v>55</v>
      </c>
      <c r="D44" s="319"/>
      <c r="E44" s="319"/>
      <c r="F44" s="320"/>
      <c r="G44" s="545" t="e">
        <f>SUM(G37:G39)+G42-G43</f>
        <v>#DIV/0!</v>
      </c>
      <c r="H44" s="516" t="e">
        <f>SUM(H37:H39)+H42-H43</f>
        <v>#DIV/0!</v>
      </c>
      <c r="I44" s="516" t="e">
        <f>SUM(I37:I39)+I42-I43</f>
        <v>#DIV/0!</v>
      </c>
      <c r="J44" s="164"/>
      <c r="K44" s="212"/>
      <c r="L44" s="213"/>
      <c r="M44" s="214"/>
      <c r="N44" s="213"/>
      <c r="O44" s="546"/>
      <c r="P44" s="546"/>
      <c r="Q44" s="169"/>
      <c r="R44" s="169"/>
      <c r="S44" s="169"/>
      <c r="T44" s="169"/>
      <c r="U44" s="169"/>
      <c r="V44" s="169"/>
      <c r="W44" s="298"/>
      <c r="X44" s="298"/>
    </row>
    <row r="45" spans="1:24" ht="23.7" thickBot="1">
      <c r="A45" s="2"/>
      <c r="B45" s="2"/>
      <c r="C45" s="321"/>
      <c r="D45" s="322"/>
      <c r="E45" s="322"/>
      <c r="F45" s="323"/>
      <c r="G45" s="325"/>
      <c r="H45" s="325"/>
      <c r="I45" s="325"/>
      <c r="J45" s="171"/>
      <c r="K45" s="215"/>
      <c r="L45" s="216"/>
      <c r="M45" s="216"/>
      <c r="N45" s="215"/>
      <c r="O45" s="544"/>
      <c r="P45" s="544"/>
      <c r="Q45" s="171"/>
      <c r="R45" s="171"/>
      <c r="S45" s="171"/>
      <c r="T45" s="171"/>
      <c r="U45" s="171"/>
      <c r="V45" s="171"/>
      <c r="W45" s="170"/>
      <c r="X45" s="170"/>
    </row>
    <row r="46" spans="1:24" ht="26" thickTop="1">
      <c r="A46" s="2"/>
      <c r="B46" s="2"/>
      <c r="C46" s="326" t="s">
        <v>121</v>
      </c>
      <c r="D46" s="327"/>
      <c r="E46" s="327"/>
      <c r="F46" s="327"/>
      <c r="G46" s="327"/>
      <c r="H46" s="327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0"/>
      <c r="X46" s="170"/>
    </row>
    <row r="48" spans="1:24" ht="18.75" customHeight="1"/>
    <row r="49" spans="1:24" ht="29.25" customHeight="1" thickBot="1">
      <c r="C49" s="175" t="s">
        <v>4</v>
      </c>
    </row>
    <row r="50" spans="1:24" ht="30" customHeight="1" thickTop="1" thickBot="1">
      <c r="A50" s="2"/>
      <c r="B50" s="2"/>
      <c r="C50" s="314" t="s">
        <v>3</v>
      </c>
      <c r="D50" s="315"/>
      <c r="E50" s="315"/>
      <c r="F50" s="315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7"/>
      <c r="W50" s="129"/>
      <c r="X50" s="129"/>
    </row>
    <row r="51" spans="1:24" ht="30" customHeight="1" thickTop="1" thickBot="1">
      <c r="A51" s="2"/>
      <c r="B51" s="2"/>
      <c r="C51" s="176"/>
      <c r="D51" s="177"/>
      <c r="E51" s="177"/>
      <c r="F51" s="178"/>
      <c r="G51" s="262" t="s">
        <v>45</v>
      </c>
      <c r="H51" s="262"/>
      <c r="I51" s="262"/>
      <c r="J51" s="262"/>
      <c r="K51" s="262"/>
      <c r="L51" s="262"/>
      <c r="M51" s="263" t="s">
        <v>46</v>
      </c>
      <c r="N51" s="264"/>
      <c r="O51" s="265"/>
      <c r="P51" s="338" t="s">
        <v>47</v>
      </c>
      <c r="Q51" s="338"/>
      <c r="R51" s="338"/>
      <c r="S51" s="338"/>
      <c r="T51" s="338"/>
      <c r="U51" s="338"/>
      <c r="V51" s="288" t="s">
        <v>2</v>
      </c>
      <c r="W51" s="105"/>
      <c r="X51" s="105"/>
    </row>
    <row r="52" spans="1:24" ht="27" customHeight="1" thickTop="1" thickBot="1">
      <c r="A52" s="2"/>
      <c r="B52" s="2"/>
      <c r="C52" s="306"/>
      <c r="D52" s="307"/>
      <c r="E52" s="307"/>
      <c r="F52" s="308"/>
      <c r="G52" s="179">
        <v>1</v>
      </c>
      <c r="H52" s="180">
        <v>2</v>
      </c>
      <c r="I52" s="179">
        <v>3</v>
      </c>
      <c r="J52" s="181">
        <v>4</v>
      </c>
      <c r="K52" s="179">
        <v>5</v>
      </c>
      <c r="L52" s="180">
        <v>6</v>
      </c>
      <c r="M52" s="182">
        <v>7</v>
      </c>
      <c r="N52" s="182">
        <v>8</v>
      </c>
      <c r="O52" s="183">
        <v>9</v>
      </c>
      <c r="P52" s="184">
        <v>10</v>
      </c>
      <c r="Q52" s="185">
        <v>11</v>
      </c>
      <c r="R52" s="184">
        <v>12</v>
      </c>
      <c r="S52" s="186">
        <v>13</v>
      </c>
      <c r="T52" s="184">
        <v>14</v>
      </c>
      <c r="U52" s="187">
        <v>15</v>
      </c>
      <c r="V52" s="289"/>
      <c r="W52" s="299"/>
      <c r="X52" s="299"/>
    </row>
    <row r="53" spans="1:24" ht="25.5" customHeight="1" thickTop="1" thickBot="1">
      <c r="A53" s="2"/>
      <c r="B53" s="2"/>
      <c r="C53" s="309"/>
      <c r="D53" s="310"/>
      <c r="E53" s="310"/>
      <c r="F53" s="311"/>
      <c r="G53" s="18" t="s">
        <v>88</v>
      </c>
      <c r="H53" s="19" t="s">
        <v>89</v>
      </c>
      <c r="I53" s="20" t="s">
        <v>90</v>
      </c>
      <c r="J53" s="19" t="s">
        <v>91</v>
      </c>
      <c r="K53" s="20" t="s">
        <v>92</v>
      </c>
      <c r="L53" s="19" t="s">
        <v>93</v>
      </c>
      <c r="M53" s="21" t="s">
        <v>94</v>
      </c>
      <c r="N53" s="22" t="s">
        <v>95</v>
      </c>
      <c r="O53" s="21" t="s">
        <v>96</v>
      </c>
      <c r="P53" s="26" t="s">
        <v>97</v>
      </c>
      <c r="Q53" s="106" t="s">
        <v>98</v>
      </c>
      <c r="R53" s="24" t="s">
        <v>99</v>
      </c>
      <c r="S53" s="23" t="s">
        <v>100</v>
      </c>
      <c r="T53" s="26" t="s">
        <v>101</v>
      </c>
      <c r="U53" s="106" t="s">
        <v>102</v>
      </c>
      <c r="V53" s="290"/>
      <c r="W53" s="299"/>
      <c r="X53" s="299"/>
    </row>
    <row r="54" spans="1:24" ht="30" customHeight="1" thickTop="1">
      <c r="A54" s="2"/>
      <c r="B54" s="2"/>
      <c r="C54" s="541" t="s">
        <v>125</v>
      </c>
      <c r="D54" s="542"/>
      <c r="E54" s="542"/>
      <c r="F54" s="543"/>
      <c r="G54" s="56"/>
      <c r="H54" s="57"/>
      <c r="I54" s="56"/>
      <c r="J54" s="57"/>
      <c r="K54" s="56"/>
      <c r="L54" s="57"/>
      <c r="M54" s="58"/>
      <c r="N54" s="59"/>
      <c r="O54" s="58"/>
      <c r="P54" s="60"/>
      <c r="Q54" s="61"/>
      <c r="R54" s="62"/>
      <c r="S54" s="63"/>
      <c r="T54" s="60"/>
      <c r="U54" s="63"/>
      <c r="V54" s="188">
        <f>SUM(F54:U54)</f>
        <v>0</v>
      </c>
      <c r="W54" s="189"/>
      <c r="X54" s="189"/>
    </row>
    <row r="55" spans="1:24" ht="33.75" customHeight="1">
      <c r="A55" s="2"/>
      <c r="B55" s="2"/>
      <c r="C55" s="300" t="s">
        <v>137</v>
      </c>
      <c r="D55" s="301"/>
      <c r="E55" s="301"/>
      <c r="F55" s="302"/>
      <c r="G55" s="41"/>
      <c r="H55" s="64"/>
      <c r="I55" s="41"/>
      <c r="J55" s="64"/>
      <c r="K55" s="41"/>
      <c r="L55" s="64"/>
      <c r="M55" s="43"/>
      <c r="N55" s="65"/>
      <c r="O55" s="43"/>
      <c r="P55" s="44"/>
      <c r="Q55" s="66"/>
      <c r="R55" s="67"/>
      <c r="S55" s="66"/>
      <c r="T55" s="44"/>
      <c r="U55" s="66"/>
      <c r="V55" s="190">
        <f>SUM(F55:U55)</f>
        <v>0</v>
      </c>
      <c r="W55" s="191"/>
      <c r="X55" s="191"/>
    </row>
    <row r="56" spans="1:24" ht="25.5" customHeight="1" thickBot="1">
      <c r="A56" s="2"/>
      <c r="B56" s="2"/>
      <c r="C56" s="291" t="s">
        <v>122</v>
      </c>
      <c r="D56" s="292"/>
      <c r="E56" s="292"/>
      <c r="F56" s="293"/>
      <c r="G56" s="192" t="e">
        <f t="shared" ref="G56:U56" si="1">(G54/G55)*1000</f>
        <v>#DIV/0!</v>
      </c>
      <c r="H56" s="193" t="e">
        <f t="shared" si="1"/>
        <v>#DIV/0!</v>
      </c>
      <c r="I56" s="192" t="e">
        <f t="shared" si="1"/>
        <v>#DIV/0!</v>
      </c>
      <c r="J56" s="194" t="e">
        <f t="shared" si="1"/>
        <v>#DIV/0!</v>
      </c>
      <c r="K56" s="192" t="e">
        <f t="shared" si="1"/>
        <v>#DIV/0!</v>
      </c>
      <c r="L56" s="194" t="e">
        <f t="shared" si="1"/>
        <v>#DIV/0!</v>
      </c>
      <c r="M56" s="195" t="e">
        <f t="shared" si="1"/>
        <v>#DIV/0!</v>
      </c>
      <c r="N56" s="196" t="e">
        <f t="shared" si="1"/>
        <v>#DIV/0!</v>
      </c>
      <c r="O56" s="195" t="e">
        <f t="shared" si="1"/>
        <v>#DIV/0!</v>
      </c>
      <c r="P56" s="197" t="e">
        <f t="shared" si="1"/>
        <v>#DIV/0!</v>
      </c>
      <c r="Q56" s="198" t="e">
        <f t="shared" si="1"/>
        <v>#DIV/0!</v>
      </c>
      <c r="R56" s="199" t="e">
        <f t="shared" si="1"/>
        <v>#DIV/0!</v>
      </c>
      <c r="S56" s="198" t="e">
        <f t="shared" si="1"/>
        <v>#DIV/0!</v>
      </c>
      <c r="T56" s="197" t="e">
        <f t="shared" si="1"/>
        <v>#DIV/0!</v>
      </c>
      <c r="U56" s="198" t="e">
        <f t="shared" si="1"/>
        <v>#DIV/0!</v>
      </c>
      <c r="V56" s="200"/>
      <c r="W56" s="201"/>
      <c r="X56" s="202"/>
    </row>
    <row r="57" spans="1:24" ht="14.7" thickTop="1">
      <c r="A57" s="2"/>
      <c r="B57" s="2"/>
      <c r="C57" s="208"/>
      <c r="D57" s="208"/>
      <c r="E57" s="208"/>
      <c r="F57" s="208"/>
      <c r="G57" s="286">
        <f>IF(AND(G$103&gt;=G$104-(0.1*G$104),G$103&lt;=G$104+(0.1*G$104)),$D$106,$E$106)</f>
        <v>0</v>
      </c>
      <c r="H57" s="286">
        <f t="shared" ref="H57:V57" si="2">IF(AND(H$103&gt;=H$104-(0.1*H$104),H$103&lt;=H$104+(0.1*H$104)),$D$106,$E$106)</f>
        <v>0</v>
      </c>
      <c r="I57" s="286">
        <f t="shared" si="2"/>
        <v>0</v>
      </c>
      <c r="J57" s="286">
        <f t="shared" si="2"/>
        <v>0</v>
      </c>
      <c r="K57" s="286">
        <f t="shared" si="2"/>
        <v>0</v>
      </c>
      <c r="L57" s="286">
        <f t="shared" si="2"/>
        <v>0</v>
      </c>
      <c r="M57" s="286">
        <f t="shared" si="2"/>
        <v>0</v>
      </c>
      <c r="N57" s="286">
        <f t="shared" si="2"/>
        <v>0</v>
      </c>
      <c r="O57" s="286">
        <f t="shared" si="2"/>
        <v>0</v>
      </c>
      <c r="P57" s="286">
        <f t="shared" si="2"/>
        <v>0</v>
      </c>
      <c r="Q57" s="286">
        <f t="shared" si="2"/>
        <v>0</v>
      </c>
      <c r="R57" s="286">
        <f t="shared" si="2"/>
        <v>0</v>
      </c>
      <c r="S57" s="286">
        <f t="shared" si="2"/>
        <v>0</v>
      </c>
      <c r="T57" s="286">
        <f t="shared" si="2"/>
        <v>0</v>
      </c>
      <c r="U57" s="286">
        <f t="shared" si="2"/>
        <v>0</v>
      </c>
      <c r="V57" s="286">
        <f t="shared" si="2"/>
        <v>0</v>
      </c>
      <c r="W57" s="208"/>
      <c r="X57" s="208"/>
    </row>
    <row r="58" spans="1:24" ht="85.5" customHeight="1">
      <c r="A58" s="227"/>
      <c r="B58" s="2"/>
      <c r="C58" s="208"/>
      <c r="D58" s="208" t="s">
        <v>6</v>
      </c>
      <c r="E58" s="210" t="s">
        <v>8</v>
      </c>
      <c r="F58" s="208"/>
      <c r="G58" s="287" t="e">
        <f>IF(AND($G54&gt;=G55-1,$G54&lt;=G55+1),#REF!,#REF!)</f>
        <v>#REF!</v>
      </c>
      <c r="H58" s="287" t="e">
        <f>IF(AND($G54&gt;=H55-1,$G54&lt;=H55+1),#REF!,#REF!)</f>
        <v>#REF!</v>
      </c>
      <c r="I58" s="287" t="e">
        <f>IF(AND($G54&gt;=I55-1,$G54&lt;=I55+1),#REF!,#REF!)</f>
        <v>#REF!</v>
      </c>
      <c r="J58" s="287" t="e">
        <f>IF(AND($G54&gt;=J55-1,$G54&lt;=J55+1),#REF!,#REF!)</f>
        <v>#REF!</v>
      </c>
      <c r="K58" s="287" t="e">
        <f>IF(AND($G54&gt;=K55-1,$G54&lt;=K55+1),#REF!,#REF!)</f>
        <v>#REF!</v>
      </c>
      <c r="L58" s="287" t="e">
        <f>IF(AND($G54&gt;=L55-1,$G54&lt;=L55+1),#REF!,#REF!)</f>
        <v>#REF!</v>
      </c>
      <c r="M58" s="287" t="e">
        <f>IF(AND($G54&gt;=M55-1,$G54&lt;=M55+1),#REF!,#REF!)</f>
        <v>#REF!</v>
      </c>
      <c r="N58" s="287" t="e">
        <f>IF(AND($G54&gt;=N55-1,$G54&lt;=N55+1),#REF!,#REF!)</f>
        <v>#REF!</v>
      </c>
      <c r="O58" s="287" t="e">
        <f>IF(AND($G54&gt;=O55-1,$G54&lt;=O55+1),#REF!,#REF!)</f>
        <v>#REF!</v>
      </c>
      <c r="P58" s="287" t="e">
        <f>IF(AND($G54&gt;=P55-1,$G54&lt;=P55+1),#REF!,#REF!)</f>
        <v>#REF!</v>
      </c>
      <c r="Q58" s="287" t="e">
        <f>IF(AND($G54&gt;=Q55-1,$G54&lt;=Q55+1),#REF!,#REF!)</f>
        <v>#REF!</v>
      </c>
      <c r="R58" s="287" t="e">
        <f>IF(AND($G54&gt;=R55-1,$G54&lt;=R55+1),#REF!,#REF!)</f>
        <v>#REF!</v>
      </c>
      <c r="S58" s="287" t="e">
        <f>IF(AND($G54&gt;=S55-1,$G54&lt;=S55+1),#REF!,#REF!)</f>
        <v>#REF!</v>
      </c>
      <c r="T58" s="287" t="e">
        <f>IF(AND($G54&gt;=T55-1,$G54&lt;=T55+1),#REF!,#REF!)</f>
        <v>#REF!</v>
      </c>
      <c r="U58" s="287" t="e">
        <f>IF(AND($G54&gt;=U55-1,$G54&lt;=U55+1),#REF!,#REF!)</f>
        <v>#REF!</v>
      </c>
      <c r="V58" s="287" t="e">
        <f>IF(AND($G54&gt;=V55-1,$G54&lt;=V55+1),#REF!,#REF!)</f>
        <v>#REF!</v>
      </c>
      <c r="W58" s="208"/>
      <c r="X58" s="208"/>
    </row>
    <row r="59" spans="1:24" ht="42.75" customHeight="1"/>
  </sheetData>
  <sheetProtection algorithmName="SHA-512" hashValue="kU9qBYgbsH3YUemOqGr3ZT1MYVkVqDfv3DLeeEuDK/vB8qXpZlnOTubDpHpGfkZRD4QaVyeoMNdicdlJfENFaQ==" saltValue="naCRgucs8L1cKZLPI4Db+A==" spinCount="100000" sheet="1" formatCells="0" formatColumns="0" formatRows="0" insertColumns="0" insertRows="0" insertHyperlinks="0" deleteColumns="0" deleteRows="0" sort="0" autoFilter="0" pivotTables="0"/>
  <mergeCells count="127">
    <mergeCell ref="C4:X6"/>
    <mergeCell ref="B8:C8"/>
    <mergeCell ref="B9:U9"/>
    <mergeCell ref="V9:X16"/>
    <mergeCell ref="B10:D14"/>
    <mergeCell ref="A1:C1"/>
    <mergeCell ref="O13:O14"/>
    <mergeCell ref="P13:P14"/>
    <mergeCell ref="Q13:Q14"/>
    <mergeCell ref="E12:F13"/>
    <mergeCell ref="E10:F10"/>
    <mergeCell ref="G10:L10"/>
    <mergeCell ref="M10:O10"/>
    <mergeCell ref="P10:U10"/>
    <mergeCell ref="E11:F11"/>
    <mergeCell ref="U13:U14"/>
    <mergeCell ref="K33:K34"/>
    <mergeCell ref="L33:L34"/>
    <mergeCell ref="M33:M34"/>
    <mergeCell ref="N33:N34"/>
    <mergeCell ref="O33:P34"/>
    <mergeCell ref="K32:P32"/>
    <mergeCell ref="K13:K14"/>
    <mergeCell ref="L13:L14"/>
    <mergeCell ref="M13:M14"/>
    <mergeCell ref="B15:D15"/>
    <mergeCell ref="E15:F15"/>
    <mergeCell ref="G15:U15"/>
    <mergeCell ref="G13:G14"/>
    <mergeCell ref="H13:H14"/>
    <mergeCell ref="I13:I14"/>
    <mergeCell ref="N13:N14"/>
    <mergeCell ref="R13:R14"/>
    <mergeCell ref="S13:S14"/>
    <mergeCell ref="T13:T14"/>
    <mergeCell ref="J13:J14"/>
    <mergeCell ref="C21:V21"/>
    <mergeCell ref="G22:L22"/>
    <mergeCell ref="M22:O22"/>
    <mergeCell ref="P22:U22"/>
    <mergeCell ref="B16:D16"/>
    <mergeCell ref="E16:F16"/>
    <mergeCell ref="V23:V24"/>
    <mergeCell ref="G16:U16"/>
    <mergeCell ref="C20:D20"/>
    <mergeCell ref="W28:X28"/>
    <mergeCell ref="R29:U29"/>
    <mergeCell ref="C32:I33"/>
    <mergeCell ref="C34:F35"/>
    <mergeCell ref="W34:X36"/>
    <mergeCell ref="C36:F36"/>
    <mergeCell ref="H28:I28"/>
    <mergeCell ref="W23:X24"/>
    <mergeCell ref="C25:F25"/>
    <mergeCell ref="W25:X25"/>
    <mergeCell ref="M28:N28"/>
    <mergeCell ref="Q28:R28"/>
    <mergeCell ref="T28:U28"/>
    <mergeCell ref="C26:F26"/>
    <mergeCell ref="W26:X26"/>
    <mergeCell ref="C27:F27"/>
    <mergeCell ref="W27:X27"/>
    <mergeCell ref="C23:F24"/>
    <mergeCell ref="O35:P35"/>
    <mergeCell ref="O36:P36"/>
    <mergeCell ref="V40:V41"/>
    <mergeCell ref="W40:X40"/>
    <mergeCell ref="B41:E41"/>
    <mergeCell ref="K41:P41"/>
    <mergeCell ref="B37:B40"/>
    <mergeCell ref="F40:F41"/>
    <mergeCell ref="W37:X37"/>
    <mergeCell ref="C38:E38"/>
    <mergeCell ref="W38:X38"/>
    <mergeCell ref="W39:X39"/>
    <mergeCell ref="C37:E37"/>
    <mergeCell ref="F37:F39"/>
    <mergeCell ref="C39:E39"/>
    <mergeCell ref="O37:P37"/>
    <mergeCell ref="O38:P38"/>
    <mergeCell ref="G40:G41"/>
    <mergeCell ref="H40:H41"/>
    <mergeCell ref="I40:I41"/>
    <mergeCell ref="J40:J41"/>
    <mergeCell ref="O42:P43"/>
    <mergeCell ref="W42:X42"/>
    <mergeCell ref="C43:E43"/>
    <mergeCell ref="W43:X43"/>
    <mergeCell ref="K42:K43"/>
    <mergeCell ref="L42:L43"/>
    <mergeCell ref="M42:M43"/>
    <mergeCell ref="N42:N43"/>
    <mergeCell ref="C42:E42"/>
    <mergeCell ref="W44:X44"/>
    <mergeCell ref="O45:P45"/>
    <mergeCell ref="C50:V50"/>
    <mergeCell ref="G51:L51"/>
    <mergeCell ref="M51:O51"/>
    <mergeCell ref="P51:U51"/>
    <mergeCell ref="V51:V53"/>
    <mergeCell ref="C52:F53"/>
    <mergeCell ref="C44:F45"/>
    <mergeCell ref="G44:G45"/>
    <mergeCell ref="H44:H45"/>
    <mergeCell ref="I44:I45"/>
    <mergeCell ref="C46:H46"/>
    <mergeCell ref="O44:P44"/>
    <mergeCell ref="H57:H58"/>
    <mergeCell ref="I57:I58"/>
    <mergeCell ref="J57:J58"/>
    <mergeCell ref="R57:R58"/>
    <mergeCell ref="L57:L58"/>
    <mergeCell ref="M57:M58"/>
    <mergeCell ref="N57:N58"/>
    <mergeCell ref="C54:F54"/>
    <mergeCell ref="C55:F55"/>
    <mergeCell ref="C56:F56"/>
    <mergeCell ref="G57:G58"/>
    <mergeCell ref="T57:T58"/>
    <mergeCell ref="K57:K58"/>
    <mergeCell ref="O57:O58"/>
    <mergeCell ref="P57:P58"/>
    <mergeCell ref="Q57:Q58"/>
    <mergeCell ref="S57:S58"/>
    <mergeCell ref="W52:X53"/>
    <mergeCell ref="U57:U58"/>
    <mergeCell ref="V57:V58"/>
  </mergeCells>
  <phoneticPr fontId="89" type="noConversion"/>
  <pageMargins left="0.7" right="0.7" top="0.75" bottom="0.75" header="0.3" footer="0.3"/>
  <pageSetup paperSize="9" scale="2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84741-382A-4D11-B018-AAFF43ED22AB}">
  <sheetPr>
    <tabColor rgb="FFFFC000"/>
    <pageSetUpPr fitToPage="1"/>
  </sheetPr>
  <dimension ref="A2:X2196"/>
  <sheetViews>
    <sheetView showGridLines="0" topLeftCell="A4" zoomScale="75" zoomScaleNormal="30" workbookViewId="0">
      <pane ySplit="11" topLeftCell="A15" activePane="bottomLeft" state="frozen"/>
      <selection activeCell="A4" sqref="A4"/>
      <selection pane="bottomLeft" activeCell="D15" sqref="D15"/>
    </sheetView>
  </sheetViews>
  <sheetFormatPr defaultColWidth="9.1171875" defaultRowHeight="12.7"/>
  <cols>
    <col min="1" max="1" width="9.1171875" style="1"/>
    <col min="2" max="2" width="62.87890625" style="1" customWidth="1"/>
    <col min="3" max="3" width="26.41015625" style="1" customWidth="1"/>
    <col min="4" max="4" width="25" style="1" customWidth="1"/>
    <col min="5" max="5" width="18.703125" style="1" customWidth="1"/>
    <col min="6" max="6" width="18.5859375" style="1" customWidth="1"/>
    <col min="7" max="7" width="19.29296875" style="1" customWidth="1"/>
    <col min="8" max="8" width="23" style="1" customWidth="1"/>
    <col min="9" max="10" width="18.5859375" style="1" customWidth="1"/>
    <col min="11" max="11" width="18.703125" style="1" customWidth="1"/>
    <col min="12" max="12" width="20.5859375" style="1" customWidth="1"/>
    <col min="13" max="13" width="21.41015625" style="1" customWidth="1"/>
    <col min="14" max="14" width="23.5859375" style="1" customWidth="1"/>
    <col min="15" max="15" width="23" style="1" customWidth="1"/>
    <col min="16" max="16" width="23.29296875" style="1" customWidth="1"/>
    <col min="17" max="17" width="21.703125" style="1" customWidth="1"/>
    <col min="18" max="18" width="21" style="1" customWidth="1"/>
    <col min="19" max="19" width="20.703125" style="1" customWidth="1"/>
    <col min="20" max="20" width="18.703125" style="1" customWidth="1"/>
    <col min="21" max="21" width="25.41015625" style="1" customWidth="1"/>
    <col min="22" max="16384" width="9.1171875" style="1"/>
  </cols>
  <sheetData>
    <row r="2" spans="1:24" ht="25.5" customHeight="1"/>
    <row r="3" spans="1:24" ht="13" thickBot="1"/>
    <row r="4" spans="1:24" ht="40.5" customHeight="1" thickBot="1">
      <c r="A4" s="2"/>
      <c r="B4" s="580" t="s">
        <v>64</v>
      </c>
      <c r="C4" s="581"/>
      <c r="D4" s="581"/>
      <c r="E4" s="581"/>
      <c r="F4" s="581"/>
      <c r="G4" s="581"/>
      <c r="H4" s="581"/>
      <c r="I4" s="581"/>
      <c r="J4" s="581"/>
      <c r="K4" s="581"/>
      <c r="L4" s="581"/>
      <c r="M4" s="581"/>
      <c r="N4" s="581"/>
      <c r="O4" s="581"/>
      <c r="P4" s="581"/>
      <c r="Q4" s="581"/>
      <c r="R4" s="581"/>
      <c r="S4" s="581"/>
      <c r="T4" s="581"/>
      <c r="U4" s="582"/>
      <c r="V4" s="444"/>
      <c r="W4" s="445"/>
      <c r="X4" s="445"/>
    </row>
    <row r="5" spans="1:24" ht="40.5" customHeight="1" thickTop="1" thickBot="1">
      <c r="A5" s="2"/>
      <c r="B5" s="3"/>
      <c r="C5" s="4"/>
      <c r="D5" s="4"/>
      <c r="E5" s="497" t="s">
        <v>48</v>
      </c>
      <c r="F5" s="498"/>
      <c r="G5" s="450" t="s">
        <v>45</v>
      </c>
      <c r="H5" s="451"/>
      <c r="I5" s="451"/>
      <c r="J5" s="451"/>
      <c r="K5" s="451"/>
      <c r="L5" s="452"/>
      <c r="M5" s="482" t="s">
        <v>46</v>
      </c>
      <c r="N5" s="482"/>
      <c r="O5" s="482"/>
      <c r="P5" s="455" t="s">
        <v>47</v>
      </c>
      <c r="Q5" s="456"/>
      <c r="R5" s="456"/>
      <c r="S5" s="456"/>
      <c r="T5" s="456"/>
      <c r="U5" s="457"/>
      <c r="V5" s="444"/>
      <c r="W5" s="445"/>
      <c r="X5" s="445"/>
    </row>
    <row r="6" spans="1:24" ht="26.25" customHeight="1" thickTop="1" thickBot="1">
      <c r="A6" s="2"/>
      <c r="B6" s="5"/>
      <c r="C6" s="6"/>
      <c r="D6" s="6"/>
      <c r="E6" s="448" t="s">
        <v>28</v>
      </c>
      <c r="F6" s="449"/>
      <c r="G6" s="7">
        <v>1</v>
      </c>
      <c r="H6" s="8">
        <v>2</v>
      </c>
      <c r="I6" s="9">
        <v>3</v>
      </c>
      <c r="J6" s="8">
        <v>4</v>
      </c>
      <c r="K6" s="9">
        <v>5</v>
      </c>
      <c r="L6" s="8">
        <v>6</v>
      </c>
      <c r="M6" s="10">
        <v>7</v>
      </c>
      <c r="N6" s="10">
        <v>8</v>
      </c>
      <c r="O6" s="11">
        <v>9</v>
      </c>
      <c r="P6" s="12">
        <v>10</v>
      </c>
      <c r="Q6" s="13">
        <v>11</v>
      </c>
      <c r="R6" s="14">
        <v>12</v>
      </c>
      <c r="S6" s="15">
        <v>13</v>
      </c>
      <c r="T6" s="16">
        <v>14</v>
      </c>
      <c r="U6" s="17">
        <v>15</v>
      </c>
      <c r="V6" s="444"/>
      <c r="W6" s="445"/>
      <c r="X6" s="445"/>
    </row>
    <row r="7" spans="1:24" ht="37.5" customHeight="1" thickTop="1" thickBot="1">
      <c r="A7" s="2"/>
      <c r="B7" s="5"/>
      <c r="C7" s="578">
        <f>'CONTRIBUTO PFU 2025'!F40</f>
        <v>0</v>
      </c>
      <c r="D7" s="578"/>
      <c r="E7" s="578"/>
      <c r="F7" s="579"/>
      <c r="G7" s="18" t="s">
        <v>31</v>
      </c>
      <c r="H7" s="19" t="s">
        <v>32</v>
      </c>
      <c r="I7" s="20" t="s">
        <v>33</v>
      </c>
      <c r="J7" s="19" t="s">
        <v>34</v>
      </c>
      <c r="K7" s="20" t="s">
        <v>35</v>
      </c>
      <c r="L7" s="19" t="s">
        <v>36</v>
      </c>
      <c r="M7" s="21" t="s">
        <v>37</v>
      </c>
      <c r="N7" s="22" t="s">
        <v>38</v>
      </c>
      <c r="O7" s="23" t="s">
        <v>39</v>
      </c>
      <c r="P7" s="24" t="s">
        <v>40</v>
      </c>
      <c r="Q7" s="25" t="s">
        <v>76</v>
      </c>
      <c r="R7" s="24" t="s">
        <v>41</v>
      </c>
      <c r="S7" s="23" t="s">
        <v>42</v>
      </c>
      <c r="T7" s="26" t="s">
        <v>43</v>
      </c>
      <c r="U7" s="27" t="s">
        <v>44</v>
      </c>
      <c r="V7" s="444"/>
      <c r="W7" s="445"/>
      <c r="X7" s="445"/>
    </row>
    <row r="8" spans="1:24" ht="32.25" customHeight="1" thickTop="1">
      <c r="A8" s="2"/>
      <c r="B8" s="5"/>
      <c r="C8" s="578"/>
      <c r="D8" s="578"/>
      <c r="E8" s="578"/>
      <c r="F8" s="579"/>
      <c r="G8" s="583" t="e">
        <f>'CONTRIBUTO PFU 2025'!G66</f>
        <v>#DIV/0!</v>
      </c>
      <c r="H8" s="462" t="e">
        <f>'CONTRIBUTO PFU 2025'!H66</f>
        <v>#DIV/0!</v>
      </c>
      <c r="I8" s="464" t="e">
        <f>'CONTRIBUTO PFU 2025'!I66</f>
        <v>#DIV/0!</v>
      </c>
      <c r="J8" s="462" t="e">
        <f>'CONTRIBUTO PFU 2025'!J66</f>
        <v>#DIV/0!</v>
      </c>
      <c r="K8" s="464" t="e">
        <f>'CONTRIBUTO PFU 2025'!K66</f>
        <v>#DIV/0!</v>
      </c>
      <c r="L8" s="462" t="e">
        <f>'CONTRIBUTO PFU 2025'!L66</f>
        <v>#DIV/0!</v>
      </c>
      <c r="M8" s="458" t="e">
        <f>'CONTRIBUTO PFU 2025'!M66</f>
        <v>#DIV/0!</v>
      </c>
      <c r="N8" s="458" t="e">
        <f>'CONTRIBUTO PFU 2025'!N66</f>
        <v>#DIV/0!</v>
      </c>
      <c r="O8" s="460" t="e">
        <f>'CONTRIBUTO PFU 2025'!O66</f>
        <v>#DIV/0!</v>
      </c>
      <c r="P8" s="468" t="e">
        <f>'CONTRIBUTO PFU 2025'!P66</f>
        <v>#DIV/0!</v>
      </c>
      <c r="Q8" s="460" t="e">
        <f>'CONTRIBUTO PFU 2025'!Q66</f>
        <v>#DIV/0!</v>
      </c>
      <c r="R8" s="466" t="e">
        <f>'CONTRIBUTO PFU 2025'!R66</f>
        <v>#DIV/0!</v>
      </c>
      <c r="S8" s="460" t="e">
        <f>'CONTRIBUTO PFU 2025'!S66</f>
        <v>#DIV/0!</v>
      </c>
      <c r="T8" s="466" t="e">
        <f>'CONTRIBUTO PFU 2025'!T66</f>
        <v>#DIV/0!</v>
      </c>
      <c r="U8" s="453" t="e">
        <f>'CONTRIBUTO PFU 2025'!U66</f>
        <v>#DIV/0!</v>
      </c>
      <c r="V8" s="444"/>
      <c r="W8" s="445"/>
      <c r="X8" s="445"/>
    </row>
    <row r="9" spans="1:24" ht="26.25" customHeight="1" thickBot="1">
      <c r="A9" s="2"/>
      <c r="B9" s="28"/>
      <c r="C9" s="29"/>
      <c r="D9" s="29"/>
      <c r="E9" s="30"/>
      <c r="F9" s="87"/>
      <c r="G9" s="584"/>
      <c r="H9" s="463"/>
      <c r="I9" s="465"/>
      <c r="J9" s="463"/>
      <c r="K9" s="465"/>
      <c r="L9" s="463"/>
      <c r="M9" s="459"/>
      <c r="N9" s="459"/>
      <c r="O9" s="461"/>
      <c r="P9" s="469"/>
      <c r="Q9" s="461"/>
      <c r="R9" s="467"/>
      <c r="S9" s="461"/>
      <c r="T9" s="467"/>
      <c r="U9" s="454"/>
      <c r="V9" s="444"/>
      <c r="W9" s="445"/>
      <c r="X9" s="445"/>
    </row>
    <row r="10" spans="1:24" ht="26.25" customHeight="1">
      <c r="A10" s="2"/>
      <c r="B10" s="574" t="s">
        <v>65</v>
      </c>
      <c r="C10" s="575"/>
      <c r="D10" s="575"/>
      <c r="E10" s="438"/>
      <c r="F10" s="438"/>
      <c r="G10" s="442"/>
      <c r="H10" s="442"/>
      <c r="I10" s="442"/>
      <c r="J10" s="442"/>
      <c r="K10" s="442"/>
      <c r="L10" s="442"/>
      <c r="M10" s="442"/>
      <c r="N10" s="442"/>
      <c r="O10" s="442"/>
      <c r="P10" s="442"/>
      <c r="Q10" s="442"/>
      <c r="R10" s="442"/>
      <c r="S10" s="442"/>
      <c r="T10" s="442"/>
      <c r="U10" s="443"/>
      <c r="V10" s="444"/>
      <c r="W10" s="445"/>
      <c r="X10" s="445"/>
    </row>
    <row r="11" spans="1:24" ht="23.25" customHeight="1" thickBot="1">
      <c r="A11" s="2"/>
      <c r="B11" s="576"/>
      <c r="C11" s="577"/>
      <c r="D11" s="577"/>
      <c r="E11" s="439"/>
      <c r="F11" s="439"/>
      <c r="G11" s="440"/>
      <c r="H11" s="440"/>
      <c r="I11" s="440"/>
      <c r="J11" s="440"/>
      <c r="K11" s="440"/>
      <c r="L11" s="440"/>
      <c r="M11" s="440"/>
      <c r="N11" s="440"/>
      <c r="O11" s="440"/>
      <c r="P11" s="440"/>
      <c r="Q11" s="440"/>
      <c r="R11" s="440"/>
      <c r="S11" s="440"/>
      <c r="T11" s="440"/>
      <c r="U11" s="441"/>
      <c r="V11" s="444"/>
      <c r="W11" s="445"/>
      <c r="X11" s="445"/>
    </row>
    <row r="13" spans="1:24" ht="23.35">
      <c r="B13" s="32" t="s">
        <v>66</v>
      </c>
      <c r="C13" s="32" t="s">
        <v>67</v>
      </c>
      <c r="D13" s="32" t="s">
        <v>68</v>
      </c>
      <c r="E13" s="32" t="s">
        <v>5</v>
      </c>
      <c r="F13" s="32" t="s">
        <v>12</v>
      </c>
    </row>
    <row r="14" spans="1:24" ht="18">
      <c r="B14" s="221"/>
      <c r="C14" s="221"/>
      <c r="D14" s="222"/>
      <c r="E14" s="223"/>
      <c r="F14" s="223"/>
    </row>
    <row r="15" spans="1:24" ht="18">
      <c r="B15" s="217"/>
      <c r="C15" s="217"/>
      <c r="D15" s="219"/>
      <c r="E15" s="218"/>
      <c r="F15" s="218"/>
    </row>
    <row r="16" spans="1:24" ht="18">
      <c r="B16" s="217"/>
      <c r="C16" s="217"/>
      <c r="D16" s="219"/>
      <c r="E16" s="218"/>
      <c r="F16" s="218"/>
    </row>
    <row r="17" spans="2:6" ht="18">
      <c r="B17" s="217"/>
      <c r="C17" s="217"/>
      <c r="D17" s="219"/>
      <c r="E17" s="218"/>
      <c r="F17" s="218"/>
    </row>
    <row r="18" spans="2:6" ht="18">
      <c r="B18" s="217"/>
      <c r="C18" s="217"/>
      <c r="D18" s="219"/>
      <c r="E18" s="218"/>
      <c r="F18" s="218"/>
    </row>
    <row r="19" spans="2:6" ht="18">
      <c r="B19" s="217"/>
      <c r="C19" s="217"/>
      <c r="D19" s="219"/>
      <c r="E19" s="218"/>
      <c r="F19" s="218"/>
    </row>
    <row r="20" spans="2:6" ht="18">
      <c r="B20" s="217"/>
      <c r="C20" s="217"/>
      <c r="D20" s="219"/>
      <c r="E20" s="218"/>
      <c r="F20" s="218"/>
    </row>
    <row r="21" spans="2:6" ht="18">
      <c r="B21" s="217"/>
      <c r="C21" s="217"/>
      <c r="D21" s="219"/>
      <c r="E21" s="218"/>
      <c r="F21" s="218"/>
    </row>
    <row r="22" spans="2:6" ht="18">
      <c r="B22" s="217"/>
      <c r="C22" s="217"/>
      <c r="D22" s="219"/>
      <c r="E22" s="218"/>
      <c r="F22" s="218"/>
    </row>
    <row r="23" spans="2:6" ht="18">
      <c r="B23" s="217"/>
      <c r="C23" s="217"/>
      <c r="D23" s="219"/>
      <c r="E23" s="218"/>
      <c r="F23" s="218"/>
    </row>
    <row r="24" spans="2:6" ht="18">
      <c r="B24" s="217"/>
      <c r="C24" s="217"/>
      <c r="D24" s="219"/>
      <c r="E24" s="218"/>
      <c r="F24" s="218"/>
    </row>
    <row r="25" spans="2:6" ht="18">
      <c r="B25" s="217"/>
      <c r="C25" s="217"/>
      <c r="D25" s="219"/>
      <c r="E25" s="218"/>
      <c r="F25" s="218"/>
    </row>
    <row r="26" spans="2:6" ht="18">
      <c r="B26" s="217"/>
      <c r="C26" s="217"/>
      <c r="D26" s="219"/>
      <c r="E26" s="218"/>
      <c r="F26" s="218"/>
    </row>
    <row r="27" spans="2:6" ht="18">
      <c r="B27" s="217"/>
      <c r="C27" s="217"/>
      <c r="D27" s="219"/>
      <c r="E27" s="218"/>
      <c r="F27" s="218"/>
    </row>
    <row r="28" spans="2:6" ht="18">
      <c r="B28" s="217"/>
      <c r="C28" s="217"/>
      <c r="D28" s="219"/>
      <c r="E28" s="218"/>
      <c r="F28" s="218"/>
    </row>
    <row r="29" spans="2:6" ht="18">
      <c r="B29" s="217"/>
      <c r="C29" s="217"/>
      <c r="D29" s="219"/>
      <c r="E29" s="218"/>
      <c r="F29" s="218"/>
    </row>
    <row r="30" spans="2:6" ht="18">
      <c r="B30" s="217"/>
      <c r="C30" s="217"/>
      <c r="D30" s="219"/>
      <c r="E30" s="218"/>
      <c r="F30" s="218"/>
    </row>
    <row r="31" spans="2:6" ht="18">
      <c r="B31" s="217"/>
      <c r="C31" s="217"/>
      <c r="D31" s="219"/>
      <c r="E31" s="218"/>
      <c r="F31" s="218"/>
    </row>
    <row r="32" spans="2:6" ht="18">
      <c r="B32" s="217"/>
      <c r="C32" s="217"/>
      <c r="D32" s="219"/>
      <c r="E32" s="218"/>
      <c r="F32" s="218"/>
    </row>
    <row r="33" spans="2:6" ht="18">
      <c r="B33" s="217"/>
      <c r="C33" s="217"/>
      <c r="D33" s="219"/>
      <c r="E33" s="218"/>
      <c r="F33" s="218"/>
    </row>
    <row r="34" spans="2:6" ht="18">
      <c r="B34" s="217"/>
      <c r="C34" s="217"/>
      <c r="D34" s="219"/>
      <c r="E34" s="218"/>
      <c r="F34" s="218"/>
    </row>
    <row r="35" spans="2:6" ht="18">
      <c r="B35" s="217"/>
      <c r="C35" s="217"/>
      <c r="D35" s="219"/>
      <c r="E35" s="218"/>
      <c r="F35" s="218"/>
    </row>
    <row r="36" spans="2:6" ht="18">
      <c r="B36" s="217"/>
      <c r="C36" s="217"/>
      <c r="D36" s="219"/>
      <c r="E36" s="218"/>
      <c r="F36" s="218"/>
    </row>
    <row r="37" spans="2:6" ht="18">
      <c r="B37" s="217"/>
      <c r="C37" s="217"/>
      <c r="D37" s="219"/>
      <c r="E37" s="218"/>
      <c r="F37" s="218"/>
    </row>
    <row r="38" spans="2:6" ht="18">
      <c r="B38" s="217"/>
      <c r="C38" s="217"/>
      <c r="D38" s="219"/>
      <c r="E38" s="218"/>
      <c r="F38" s="218"/>
    </row>
    <row r="39" spans="2:6" ht="18">
      <c r="B39" s="217"/>
      <c r="C39" s="217"/>
      <c r="D39" s="219"/>
      <c r="E39" s="218"/>
      <c r="F39" s="218"/>
    </row>
    <row r="40" spans="2:6" ht="18">
      <c r="B40" s="217"/>
      <c r="C40" s="217"/>
      <c r="D40" s="219"/>
      <c r="E40" s="218"/>
      <c r="F40" s="218"/>
    </row>
    <row r="41" spans="2:6" ht="18">
      <c r="B41" s="217"/>
      <c r="C41" s="217"/>
      <c r="D41" s="219"/>
      <c r="E41" s="218"/>
      <c r="F41" s="218"/>
    </row>
    <row r="42" spans="2:6" ht="18">
      <c r="B42" s="217"/>
      <c r="C42" s="217"/>
      <c r="D42" s="219"/>
      <c r="E42" s="218"/>
      <c r="F42" s="218"/>
    </row>
    <row r="43" spans="2:6" ht="18">
      <c r="B43" s="217"/>
      <c r="C43" s="217"/>
      <c r="D43" s="219"/>
      <c r="E43" s="218"/>
      <c r="F43" s="218"/>
    </row>
    <row r="44" spans="2:6" ht="18">
      <c r="B44" s="217"/>
      <c r="C44" s="217"/>
      <c r="D44" s="219"/>
      <c r="E44" s="218"/>
      <c r="F44" s="218"/>
    </row>
    <row r="45" spans="2:6" ht="18">
      <c r="B45" s="217"/>
      <c r="C45" s="217"/>
      <c r="D45" s="219"/>
      <c r="E45" s="218"/>
      <c r="F45" s="218"/>
    </row>
    <row r="46" spans="2:6" ht="18">
      <c r="B46" s="217"/>
      <c r="C46" s="217"/>
      <c r="D46" s="219"/>
      <c r="E46" s="218"/>
      <c r="F46" s="218"/>
    </row>
    <row r="47" spans="2:6" ht="18">
      <c r="B47" s="217"/>
      <c r="C47" s="217"/>
      <c r="D47" s="219"/>
      <c r="E47" s="218"/>
      <c r="F47" s="218"/>
    </row>
    <row r="48" spans="2:6" ht="18">
      <c r="B48" s="217"/>
      <c r="C48" s="217"/>
      <c r="D48" s="219"/>
      <c r="E48" s="218"/>
      <c r="F48" s="218"/>
    </row>
    <row r="49" spans="2:6" ht="18">
      <c r="B49" s="217"/>
      <c r="C49" s="217"/>
      <c r="D49" s="219"/>
      <c r="E49" s="218"/>
      <c r="F49" s="218"/>
    </row>
    <row r="50" spans="2:6" ht="18">
      <c r="B50" s="217"/>
      <c r="C50" s="217"/>
      <c r="D50" s="219"/>
      <c r="E50" s="218"/>
      <c r="F50" s="218"/>
    </row>
    <row r="51" spans="2:6" ht="18">
      <c r="B51" s="217"/>
      <c r="C51" s="217"/>
      <c r="D51" s="219"/>
      <c r="E51" s="218"/>
      <c r="F51" s="218"/>
    </row>
    <row r="52" spans="2:6" ht="18">
      <c r="B52" s="217"/>
      <c r="C52" s="217"/>
      <c r="D52" s="219"/>
      <c r="E52" s="218"/>
      <c r="F52" s="218"/>
    </row>
    <row r="53" spans="2:6" ht="18">
      <c r="B53" s="217"/>
      <c r="C53" s="217"/>
      <c r="D53" s="219"/>
      <c r="E53" s="218"/>
      <c r="F53" s="218"/>
    </row>
    <row r="54" spans="2:6" ht="18">
      <c r="B54" s="217"/>
      <c r="C54" s="217"/>
      <c r="D54" s="219"/>
      <c r="E54" s="218"/>
      <c r="F54" s="218"/>
    </row>
    <row r="55" spans="2:6" ht="18">
      <c r="B55" s="217"/>
      <c r="C55" s="217"/>
      <c r="D55" s="219"/>
      <c r="E55" s="218"/>
      <c r="F55" s="218"/>
    </row>
    <row r="56" spans="2:6" ht="18">
      <c r="B56" s="217"/>
      <c r="C56" s="217"/>
      <c r="D56" s="219"/>
      <c r="E56" s="218"/>
      <c r="F56" s="218"/>
    </row>
    <row r="57" spans="2:6" ht="18">
      <c r="B57" s="217"/>
      <c r="C57" s="217"/>
      <c r="D57" s="219"/>
      <c r="E57" s="218"/>
      <c r="F57" s="218"/>
    </row>
    <row r="58" spans="2:6" ht="18">
      <c r="B58" s="217"/>
      <c r="C58" s="217"/>
      <c r="D58" s="219"/>
      <c r="E58" s="218"/>
      <c r="F58" s="218"/>
    </row>
    <row r="59" spans="2:6" ht="18">
      <c r="B59" s="217"/>
      <c r="C59" s="217"/>
      <c r="D59" s="219"/>
      <c r="E59" s="218"/>
      <c r="F59" s="218"/>
    </row>
    <row r="60" spans="2:6" ht="18">
      <c r="B60" s="217"/>
      <c r="C60" s="217"/>
      <c r="D60" s="219"/>
      <c r="E60" s="218"/>
      <c r="F60" s="218"/>
    </row>
    <row r="61" spans="2:6" ht="18">
      <c r="B61" s="217"/>
      <c r="C61" s="217"/>
      <c r="D61" s="219"/>
      <c r="E61" s="218"/>
      <c r="F61" s="218"/>
    </row>
    <row r="62" spans="2:6" ht="18">
      <c r="B62" s="217"/>
      <c r="C62" s="217"/>
      <c r="D62" s="219"/>
      <c r="E62" s="218"/>
      <c r="F62" s="218"/>
    </row>
    <row r="63" spans="2:6" ht="18">
      <c r="B63" s="217"/>
      <c r="C63" s="217"/>
      <c r="D63" s="219"/>
      <c r="E63" s="218"/>
      <c r="F63" s="218"/>
    </row>
    <row r="64" spans="2:6" ht="18">
      <c r="B64" s="217"/>
      <c r="C64" s="217"/>
      <c r="D64" s="219"/>
      <c r="E64" s="218"/>
      <c r="F64" s="218"/>
    </row>
    <row r="65" spans="2:6" ht="18">
      <c r="B65" s="217"/>
      <c r="C65" s="217"/>
      <c r="D65" s="219"/>
      <c r="E65" s="218"/>
      <c r="F65" s="218"/>
    </row>
    <row r="66" spans="2:6" ht="18">
      <c r="B66" s="217"/>
      <c r="C66" s="217"/>
      <c r="D66" s="219"/>
      <c r="E66" s="218"/>
      <c r="F66" s="218"/>
    </row>
    <row r="67" spans="2:6" ht="18">
      <c r="B67" s="217"/>
      <c r="C67" s="217"/>
      <c r="D67" s="219"/>
      <c r="E67" s="218"/>
      <c r="F67" s="218"/>
    </row>
    <row r="68" spans="2:6" ht="18">
      <c r="B68" s="217"/>
      <c r="C68" s="217"/>
      <c r="D68" s="219"/>
      <c r="E68" s="218"/>
      <c r="F68" s="218"/>
    </row>
    <row r="69" spans="2:6" ht="18">
      <c r="B69" s="217"/>
      <c r="C69" s="217"/>
      <c r="D69" s="219"/>
      <c r="E69" s="218"/>
      <c r="F69" s="218"/>
    </row>
    <row r="70" spans="2:6" ht="18">
      <c r="B70" s="217"/>
      <c r="C70" s="217"/>
      <c r="D70" s="219"/>
      <c r="E70" s="218"/>
      <c r="F70" s="218"/>
    </row>
    <row r="71" spans="2:6" ht="18">
      <c r="B71" s="217"/>
      <c r="C71" s="217"/>
      <c r="D71" s="219"/>
      <c r="E71" s="218"/>
      <c r="F71" s="218"/>
    </row>
    <row r="72" spans="2:6" ht="18">
      <c r="B72" s="217"/>
      <c r="C72" s="217"/>
      <c r="D72" s="219"/>
      <c r="E72" s="218"/>
      <c r="F72" s="218"/>
    </row>
    <row r="73" spans="2:6" ht="18">
      <c r="B73" s="217"/>
      <c r="C73" s="217"/>
      <c r="D73" s="219"/>
      <c r="E73" s="218"/>
      <c r="F73" s="218"/>
    </row>
    <row r="74" spans="2:6" ht="18">
      <c r="B74" s="217"/>
      <c r="C74" s="217"/>
      <c r="D74" s="219"/>
      <c r="E74" s="218"/>
      <c r="F74" s="218"/>
    </row>
    <row r="75" spans="2:6" ht="18">
      <c r="B75" s="217"/>
      <c r="C75" s="217"/>
      <c r="D75" s="219"/>
      <c r="E75" s="218"/>
      <c r="F75" s="218"/>
    </row>
    <row r="76" spans="2:6" ht="18">
      <c r="B76" s="217"/>
      <c r="C76" s="217"/>
      <c r="D76" s="219"/>
      <c r="E76" s="218"/>
      <c r="F76" s="218"/>
    </row>
    <row r="77" spans="2:6" ht="18">
      <c r="B77" s="217"/>
      <c r="C77" s="217"/>
      <c r="D77" s="219"/>
      <c r="E77" s="218"/>
      <c r="F77" s="218"/>
    </row>
    <row r="78" spans="2:6" ht="18">
      <c r="B78" s="217"/>
      <c r="C78" s="217"/>
      <c r="D78" s="219"/>
      <c r="E78" s="218"/>
      <c r="F78" s="218"/>
    </row>
    <row r="79" spans="2:6" ht="18">
      <c r="B79" s="217"/>
      <c r="C79" s="217"/>
      <c r="D79" s="219"/>
      <c r="E79" s="218"/>
      <c r="F79" s="218"/>
    </row>
    <row r="80" spans="2:6" ht="18">
      <c r="B80" s="217"/>
      <c r="C80" s="217"/>
      <c r="D80" s="219"/>
      <c r="E80" s="218"/>
      <c r="F80" s="218"/>
    </row>
    <row r="81" spans="2:6" ht="18">
      <c r="B81" s="217"/>
      <c r="C81" s="217"/>
      <c r="D81" s="219"/>
      <c r="E81" s="218"/>
      <c r="F81" s="218"/>
    </row>
    <row r="82" spans="2:6" ht="18">
      <c r="B82" s="217"/>
      <c r="C82" s="217"/>
      <c r="D82" s="219"/>
      <c r="E82" s="218"/>
      <c r="F82" s="218"/>
    </row>
    <row r="83" spans="2:6" ht="18">
      <c r="B83" s="217"/>
      <c r="C83" s="217"/>
      <c r="D83" s="219"/>
      <c r="E83" s="218"/>
      <c r="F83" s="218"/>
    </row>
    <row r="84" spans="2:6" ht="18">
      <c r="B84" s="217"/>
      <c r="C84" s="217"/>
      <c r="D84" s="219"/>
      <c r="E84" s="218"/>
      <c r="F84" s="218"/>
    </row>
    <row r="85" spans="2:6" ht="18">
      <c r="B85" s="217"/>
      <c r="C85" s="217"/>
      <c r="D85" s="219"/>
      <c r="E85" s="218"/>
      <c r="F85" s="218"/>
    </row>
    <row r="86" spans="2:6" ht="18">
      <c r="B86" s="217"/>
      <c r="C86" s="217"/>
      <c r="D86" s="219"/>
      <c r="E86" s="218"/>
      <c r="F86" s="218"/>
    </row>
    <row r="87" spans="2:6" ht="18">
      <c r="B87" s="217"/>
      <c r="C87" s="217"/>
      <c r="D87" s="219"/>
      <c r="E87" s="218"/>
      <c r="F87" s="218"/>
    </row>
    <row r="88" spans="2:6" ht="18">
      <c r="B88" s="217"/>
      <c r="C88" s="217"/>
      <c r="D88" s="219"/>
      <c r="E88" s="218"/>
      <c r="F88" s="218"/>
    </row>
    <row r="89" spans="2:6" ht="18">
      <c r="B89" s="217"/>
      <c r="C89" s="217"/>
      <c r="D89" s="219"/>
      <c r="E89" s="218"/>
      <c r="F89" s="218"/>
    </row>
    <row r="90" spans="2:6" ht="18">
      <c r="B90" s="217"/>
      <c r="C90" s="217"/>
      <c r="D90" s="219"/>
      <c r="E90" s="218"/>
      <c r="F90" s="218"/>
    </row>
    <row r="91" spans="2:6" ht="18">
      <c r="B91" s="217"/>
      <c r="C91" s="217"/>
      <c r="D91" s="219"/>
      <c r="E91" s="218"/>
      <c r="F91" s="218"/>
    </row>
    <row r="92" spans="2:6" ht="18">
      <c r="B92" s="217"/>
      <c r="C92" s="217"/>
      <c r="D92" s="219"/>
      <c r="E92" s="218"/>
      <c r="F92" s="218"/>
    </row>
    <row r="93" spans="2:6" ht="18">
      <c r="B93" s="217"/>
      <c r="C93" s="217"/>
      <c r="D93" s="219"/>
      <c r="E93" s="218"/>
      <c r="F93" s="218"/>
    </row>
    <row r="94" spans="2:6" ht="18">
      <c r="B94" s="217"/>
      <c r="C94" s="217"/>
      <c r="D94" s="219"/>
      <c r="E94" s="218"/>
      <c r="F94" s="218"/>
    </row>
    <row r="95" spans="2:6" ht="18">
      <c r="B95" s="217"/>
      <c r="C95" s="217"/>
      <c r="D95" s="219"/>
      <c r="E95" s="218"/>
      <c r="F95" s="218"/>
    </row>
    <row r="96" spans="2:6" ht="18">
      <c r="B96" s="217"/>
      <c r="C96" s="217"/>
      <c r="D96" s="219"/>
      <c r="E96" s="218"/>
      <c r="F96" s="218"/>
    </row>
    <row r="97" spans="2:6" ht="18">
      <c r="B97" s="217"/>
      <c r="C97" s="217"/>
      <c r="D97" s="219"/>
      <c r="E97" s="218"/>
      <c r="F97" s="218"/>
    </row>
    <row r="98" spans="2:6" ht="18">
      <c r="B98" s="217"/>
      <c r="C98" s="217"/>
      <c r="D98" s="219"/>
      <c r="E98" s="218"/>
      <c r="F98" s="218"/>
    </row>
    <row r="99" spans="2:6" ht="18">
      <c r="B99" s="217"/>
      <c r="C99" s="217"/>
      <c r="D99" s="219"/>
      <c r="E99" s="218"/>
      <c r="F99" s="218"/>
    </row>
    <row r="100" spans="2:6" ht="18">
      <c r="B100" s="217"/>
      <c r="C100" s="217"/>
      <c r="D100" s="219"/>
      <c r="E100" s="218"/>
      <c r="F100" s="218"/>
    </row>
    <row r="101" spans="2:6" ht="18">
      <c r="B101" s="217"/>
      <c r="C101" s="217"/>
      <c r="D101" s="219"/>
      <c r="E101" s="218"/>
      <c r="F101" s="218"/>
    </row>
    <row r="102" spans="2:6" ht="18">
      <c r="B102" s="217"/>
      <c r="C102" s="217"/>
      <c r="D102" s="219"/>
      <c r="E102" s="218"/>
      <c r="F102" s="218"/>
    </row>
    <row r="103" spans="2:6" ht="18">
      <c r="B103" s="217"/>
      <c r="C103" s="217"/>
      <c r="D103" s="219"/>
      <c r="E103" s="218"/>
      <c r="F103" s="218"/>
    </row>
    <row r="104" spans="2:6" ht="18">
      <c r="B104" s="217"/>
      <c r="C104" s="217"/>
      <c r="D104" s="219"/>
      <c r="E104" s="218"/>
      <c r="F104" s="218"/>
    </row>
    <row r="105" spans="2:6" ht="18">
      <c r="B105" s="217"/>
      <c r="C105" s="217"/>
      <c r="D105" s="219"/>
      <c r="E105" s="218"/>
      <c r="F105" s="218"/>
    </row>
    <row r="106" spans="2:6" ht="18">
      <c r="B106" s="217"/>
      <c r="C106" s="217"/>
      <c r="D106" s="219"/>
      <c r="E106" s="218"/>
      <c r="F106" s="218"/>
    </row>
    <row r="107" spans="2:6" ht="18">
      <c r="B107" s="217"/>
      <c r="C107" s="217"/>
      <c r="D107" s="219"/>
      <c r="E107" s="218"/>
      <c r="F107" s="218"/>
    </row>
    <row r="108" spans="2:6" ht="18">
      <c r="B108" s="217"/>
      <c r="C108" s="217"/>
      <c r="D108" s="219"/>
      <c r="E108" s="218"/>
      <c r="F108" s="218"/>
    </row>
    <row r="109" spans="2:6" ht="18">
      <c r="B109" s="217"/>
      <c r="C109" s="217"/>
      <c r="D109" s="219"/>
      <c r="E109" s="218"/>
      <c r="F109" s="218"/>
    </row>
    <row r="110" spans="2:6" ht="18">
      <c r="B110" s="217"/>
      <c r="C110" s="217"/>
      <c r="D110" s="219"/>
      <c r="E110" s="218"/>
      <c r="F110" s="218"/>
    </row>
    <row r="111" spans="2:6" ht="18">
      <c r="B111" s="217"/>
      <c r="C111" s="217"/>
      <c r="D111" s="219"/>
      <c r="E111" s="218"/>
      <c r="F111" s="218"/>
    </row>
    <row r="112" spans="2:6" ht="18">
      <c r="B112" s="217"/>
      <c r="C112" s="217"/>
      <c r="D112" s="219"/>
      <c r="E112" s="218"/>
      <c r="F112" s="218"/>
    </row>
    <row r="113" spans="2:6" ht="18">
      <c r="B113" s="217"/>
      <c r="C113" s="217"/>
      <c r="D113" s="219"/>
      <c r="E113" s="218"/>
      <c r="F113" s="218"/>
    </row>
    <row r="114" spans="2:6" ht="18">
      <c r="B114" s="217"/>
      <c r="C114" s="217"/>
      <c r="D114" s="219"/>
      <c r="E114" s="218"/>
      <c r="F114" s="218"/>
    </row>
    <row r="115" spans="2:6" ht="18">
      <c r="B115" s="217"/>
      <c r="C115" s="217"/>
      <c r="D115" s="219"/>
      <c r="E115" s="218"/>
      <c r="F115" s="218"/>
    </row>
    <row r="116" spans="2:6" ht="18">
      <c r="B116" s="217"/>
      <c r="C116" s="217"/>
      <c r="D116" s="219"/>
      <c r="E116" s="218"/>
      <c r="F116" s="218"/>
    </row>
    <row r="117" spans="2:6" ht="18">
      <c r="B117" s="217"/>
      <c r="C117" s="217"/>
      <c r="D117" s="219"/>
      <c r="E117" s="218"/>
      <c r="F117" s="218"/>
    </row>
    <row r="118" spans="2:6" ht="18">
      <c r="B118" s="217"/>
      <c r="C118" s="217"/>
      <c r="D118" s="219"/>
      <c r="E118" s="218"/>
      <c r="F118" s="218"/>
    </row>
    <row r="119" spans="2:6" ht="18">
      <c r="B119" s="217"/>
      <c r="C119" s="217"/>
      <c r="D119" s="219"/>
      <c r="E119" s="218"/>
      <c r="F119" s="218"/>
    </row>
    <row r="120" spans="2:6" ht="18">
      <c r="B120" s="217"/>
      <c r="C120" s="217"/>
      <c r="D120" s="219"/>
      <c r="E120" s="218"/>
      <c r="F120" s="218"/>
    </row>
    <row r="121" spans="2:6" ht="18">
      <c r="B121" s="217"/>
      <c r="C121" s="217"/>
      <c r="D121" s="219"/>
      <c r="E121" s="218"/>
      <c r="F121" s="218"/>
    </row>
    <row r="122" spans="2:6" ht="18">
      <c r="B122" s="217"/>
      <c r="C122" s="217"/>
      <c r="D122" s="219"/>
      <c r="E122" s="218"/>
      <c r="F122" s="218"/>
    </row>
    <row r="123" spans="2:6" ht="18">
      <c r="B123" s="217"/>
      <c r="C123" s="217"/>
      <c r="D123" s="219"/>
      <c r="E123" s="218"/>
      <c r="F123" s="218"/>
    </row>
    <row r="124" spans="2:6" ht="18">
      <c r="B124" s="217"/>
      <c r="C124" s="217"/>
      <c r="D124" s="219"/>
      <c r="E124" s="218"/>
      <c r="F124" s="218"/>
    </row>
    <row r="125" spans="2:6" ht="18">
      <c r="B125" s="217"/>
      <c r="C125" s="217"/>
      <c r="D125" s="219"/>
      <c r="E125" s="218"/>
      <c r="F125" s="218"/>
    </row>
    <row r="126" spans="2:6" ht="18">
      <c r="B126" s="217"/>
      <c r="C126" s="217"/>
      <c r="D126" s="219"/>
      <c r="E126" s="218"/>
      <c r="F126" s="218"/>
    </row>
    <row r="127" spans="2:6" ht="18">
      <c r="B127" s="217"/>
      <c r="C127" s="217"/>
      <c r="D127" s="219"/>
      <c r="E127" s="218"/>
      <c r="F127" s="218"/>
    </row>
    <row r="128" spans="2:6" ht="18">
      <c r="B128" s="217"/>
      <c r="C128" s="217"/>
      <c r="D128" s="219"/>
      <c r="E128" s="218"/>
      <c r="F128" s="218"/>
    </row>
    <row r="129" spans="2:6" ht="18">
      <c r="B129" s="217"/>
      <c r="C129" s="217"/>
      <c r="D129" s="219"/>
      <c r="E129" s="218"/>
      <c r="F129" s="218"/>
    </row>
    <row r="130" spans="2:6" ht="18">
      <c r="B130" s="217"/>
      <c r="C130" s="217"/>
      <c r="D130" s="219"/>
      <c r="E130" s="218"/>
      <c r="F130" s="218"/>
    </row>
    <row r="131" spans="2:6" ht="18">
      <c r="B131" s="217"/>
      <c r="C131" s="217"/>
      <c r="D131" s="219"/>
      <c r="E131" s="218"/>
      <c r="F131" s="218"/>
    </row>
    <row r="132" spans="2:6" ht="18">
      <c r="B132" s="217"/>
      <c r="C132" s="217"/>
      <c r="D132" s="219"/>
      <c r="E132" s="218"/>
      <c r="F132" s="218"/>
    </row>
    <row r="133" spans="2:6" ht="18">
      <c r="B133" s="217"/>
      <c r="C133" s="217"/>
      <c r="D133" s="219"/>
      <c r="E133" s="218"/>
      <c r="F133" s="218"/>
    </row>
    <row r="134" spans="2:6" ht="18">
      <c r="B134" s="217"/>
      <c r="C134" s="217"/>
      <c r="D134" s="219"/>
      <c r="E134" s="218"/>
      <c r="F134" s="218"/>
    </row>
    <row r="135" spans="2:6" ht="18">
      <c r="B135" s="217"/>
      <c r="C135" s="217"/>
      <c r="D135" s="219"/>
      <c r="E135" s="218"/>
      <c r="F135" s="218"/>
    </row>
    <row r="136" spans="2:6" ht="18">
      <c r="B136" s="217"/>
      <c r="C136" s="217"/>
      <c r="D136" s="219"/>
      <c r="E136" s="218"/>
      <c r="F136" s="218"/>
    </row>
    <row r="137" spans="2:6" ht="18">
      <c r="B137" s="217"/>
      <c r="C137" s="217"/>
      <c r="D137" s="219"/>
      <c r="E137" s="218"/>
      <c r="F137" s="218"/>
    </row>
    <row r="138" spans="2:6" ht="18">
      <c r="B138" s="217"/>
      <c r="C138" s="217"/>
      <c r="D138" s="219"/>
      <c r="E138" s="218"/>
      <c r="F138" s="218"/>
    </row>
    <row r="139" spans="2:6" ht="18">
      <c r="B139" s="217"/>
      <c r="C139" s="217"/>
      <c r="D139" s="219"/>
      <c r="E139" s="218"/>
      <c r="F139" s="218"/>
    </row>
    <row r="140" spans="2:6" ht="18">
      <c r="B140" s="217"/>
      <c r="C140" s="217"/>
      <c r="D140" s="219"/>
      <c r="E140" s="218"/>
      <c r="F140" s="218"/>
    </row>
    <row r="141" spans="2:6" ht="18">
      <c r="B141" s="217"/>
      <c r="C141" s="217"/>
      <c r="D141" s="219"/>
      <c r="E141" s="218"/>
      <c r="F141" s="218"/>
    </row>
    <row r="142" spans="2:6" ht="18">
      <c r="B142" s="217"/>
      <c r="C142" s="217"/>
      <c r="D142" s="219"/>
      <c r="E142" s="218"/>
      <c r="F142" s="218"/>
    </row>
    <row r="143" spans="2:6" ht="18">
      <c r="B143" s="217"/>
      <c r="C143" s="217"/>
      <c r="D143" s="219"/>
      <c r="E143" s="218"/>
      <c r="F143" s="218"/>
    </row>
    <row r="144" spans="2:6" ht="18">
      <c r="B144" s="217"/>
      <c r="C144" s="217"/>
      <c r="D144" s="219"/>
      <c r="E144" s="218"/>
      <c r="F144" s="218"/>
    </row>
    <row r="145" spans="2:6" ht="18">
      <c r="B145" s="217"/>
      <c r="C145" s="217"/>
      <c r="D145" s="219"/>
      <c r="E145" s="218"/>
      <c r="F145" s="218"/>
    </row>
    <row r="146" spans="2:6" ht="18">
      <c r="B146" s="217"/>
      <c r="C146" s="217"/>
      <c r="D146" s="219"/>
      <c r="E146" s="218"/>
      <c r="F146" s="218"/>
    </row>
    <row r="147" spans="2:6" ht="18">
      <c r="B147" s="217"/>
      <c r="C147" s="217"/>
      <c r="D147" s="219"/>
      <c r="E147" s="218"/>
      <c r="F147" s="218"/>
    </row>
    <row r="148" spans="2:6" ht="18">
      <c r="B148" s="217"/>
      <c r="C148" s="217"/>
      <c r="D148" s="219"/>
      <c r="E148" s="218"/>
      <c r="F148" s="218"/>
    </row>
    <row r="149" spans="2:6" ht="18">
      <c r="B149" s="217"/>
      <c r="C149" s="217"/>
      <c r="D149" s="219"/>
      <c r="E149" s="218"/>
      <c r="F149" s="218"/>
    </row>
    <row r="150" spans="2:6" ht="18">
      <c r="B150" s="217"/>
      <c r="C150" s="217"/>
      <c r="D150" s="219"/>
      <c r="E150" s="218"/>
      <c r="F150" s="218"/>
    </row>
    <row r="151" spans="2:6" ht="18">
      <c r="B151" s="217"/>
      <c r="C151" s="217"/>
      <c r="D151" s="219"/>
      <c r="E151" s="218"/>
      <c r="F151" s="218"/>
    </row>
    <row r="152" spans="2:6" ht="18">
      <c r="B152" s="217"/>
      <c r="C152" s="217"/>
      <c r="D152" s="219"/>
      <c r="E152" s="218"/>
      <c r="F152" s="218"/>
    </row>
    <row r="153" spans="2:6" ht="18">
      <c r="B153" s="217"/>
      <c r="C153" s="217"/>
      <c r="D153" s="219"/>
      <c r="E153" s="218"/>
      <c r="F153" s="218"/>
    </row>
    <row r="154" spans="2:6" ht="18">
      <c r="B154" s="217"/>
      <c r="C154" s="217"/>
      <c r="D154" s="219"/>
      <c r="E154" s="218"/>
      <c r="F154" s="218"/>
    </row>
    <row r="155" spans="2:6" ht="18">
      <c r="B155" s="217"/>
      <c r="C155" s="217"/>
      <c r="D155" s="219"/>
      <c r="E155" s="218"/>
      <c r="F155" s="218"/>
    </row>
    <row r="156" spans="2:6" ht="18">
      <c r="B156" s="217"/>
      <c r="C156" s="217"/>
      <c r="D156" s="219"/>
      <c r="E156" s="218"/>
      <c r="F156" s="218"/>
    </row>
    <row r="157" spans="2:6" ht="18">
      <c r="B157" s="217"/>
      <c r="C157" s="217"/>
      <c r="D157" s="219"/>
      <c r="E157" s="218"/>
      <c r="F157" s="218"/>
    </row>
    <row r="158" spans="2:6" ht="18">
      <c r="B158" s="217"/>
      <c r="C158" s="217"/>
      <c r="D158" s="219"/>
      <c r="E158" s="218"/>
      <c r="F158" s="218"/>
    </row>
    <row r="159" spans="2:6" ht="18">
      <c r="B159" s="217"/>
      <c r="C159" s="217"/>
      <c r="D159" s="219"/>
      <c r="E159" s="218"/>
      <c r="F159" s="218"/>
    </row>
    <row r="160" spans="2:6" ht="18">
      <c r="B160" s="217"/>
      <c r="C160" s="217"/>
      <c r="D160" s="219"/>
      <c r="E160" s="218"/>
      <c r="F160" s="218"/>
    </row>
    <row r="161" spans="2:6" ht="18">
      <c r="B161" s="217"/>
      <c r="C161" s="217"/>
      <c r="D161" s="219"/>
      <c r="E161" s="218"/>
      <c r="F161" s="218"/>
    </row>
    <row r="162" spans="2:6" ht="18">
      <c r="B162" s="217"/>
      <c r="C162" s="217"/>
      <c r="D162" s="219"/>
      <c r="E162" s="218"/>
      <c r="F162" s="218"/>
    </row>
    <row r="163" spans="2:6" ht="18">
      <c r="B163" s="217"/>
      <c r="C163" s="217"/>
      <c r="D163" s="219"/>
      <c r="E163" s="218"/>
      <c r="F163" s="218"/>
    </row>
    <row r="164" spans="2:6" ht="18">
      <c r="B164" s="217"/>
      <c r="C164" s="217"/>
      <c r="D164" s="219"/>
      <c r="E164" s="218"/>
      <c r="F164" s="218"/>
    </row>
    <row r="165" spans="2:6" ht="18">
      <c r="B165" s="217"/>
      <c r="C165" s="217"/>
      <c r="D165" s="219"/>
      <c r="E165" s="218"/>
      <c r="F165" s="218"/>
    </row>
    <row r="166" spans="2:6" ht="18">
      <c r="B166" s="217"/>
      <c r="C166" s="217"/>
      <c r="D166" s="219"/>
      <c r="E166" s="218"/>
      <c r="F166" s="218"/>
    </row>
    <row r="167" spans="2:6" ht="18">
      <c r="B167" s="217"/>
      <c r="C167" s="217"/>
      <c r="D167" s="219"/>
      <c r="E167" s="218"/>
      <c r="F167" s="218"/>
    </row>
    <row r="168" spans="2:6" ht="18">
      <c r="B168" s="217"/>
      <c r="C168" s="217"/>
      <c r="D168" s="219"/>
      <c r="E168" s="218"/>
      <c r="F168" s="218"/>
    </row>
    <row r="169" spans="2:6" ht="18">
      <c r="B169" s="217"/>
      <c r="C169" s="217"/>
      <c r="D169" s="219"/>
      <c r="E169" s="218"/>
      <c r="F169" s="218"/>
    </row>
    <row r="170" spans="2:6" ht="18">
      <c r="B170" s="217"/>
      <c r="C170" s="217"/>
      <c r="D170" s="219"/>
      <c r="E170" s="218"/>
      <c r="F170" s="218"/>
    </row>
    <row r="171" spans="2:6" ht="18">
      <c r="B171" s="217"/>
      <c r="C171" s="217"/>
      <c r="D171" s="219"/>
      <c r="E171" s="218"/>
      <c r="F171" s="218"/>
    </row>
    <row r="172" spans="2:6" ht="18">
      <c r="B172" s="217"/>
      <c r="C172" s="217"/>
      <c r="D172" s="219"/>
      <c r="E172" s="218"/>
      <c r="F172" s="218"/>
    </row>
    <row r="173" spans="2:6" ht="18">
      <c r="B173" s="217"/>
      <c r="C173" s="217"/>
      <c r="D173" s="219"/>
      <c r="E173" s="218"/>
      <c r="F173" s="218"/>
    </row>
    <row r="174" spans="2:6" ht="18">
      <c r="B174" s="217"/>
      <c r="C174" s="217"/>
      <c r="D174" s="219"/>
      <c r="E174" s="218"/>
      <c r="F174" s="218"/>
    </row>
    <row r="175" spans="2:6" ht="18">
      <c r="B175" s="217"/>
      <c r="C175" s="217"/>
      <c r="D175" s="219"/>
      <c r="E175" s="218"/>
      <c r="F175" s="218"/>
    </row>
    <row r="176" spans="2:6" ht="18">
      <c r="B176" s="217"/>
      <c r="C176" s="217"/>
      <c r="D176" s="219"/>
      <c r="E176" s="218"/>
      <c r="F176" s="218"/>
    </row>
    <row r="177" spans="2:6" ht="18">
      <c r="B177" s="217"/>
      <c r="C177" s="217"/>
      <c r="D177" s="219"/>
      <c r="E177" s="218"/>
      <c r="F177" s="218"/>
    </row>
    <row r="178" spans="2:6" ht="18">
      <c r="B178" s="217"/>
      <c r="C178" s="217"/>
      <c r="D178" s="219"/>
      <c r="E178" s="218"/>
      <c r="F178" s="218"/>
    </row>
    <row r="179" spans="2:6" ht="18">
      <c r="B179" s="217"/>
      <c r="C179" s="217"/>
      <c r="D179" s="219"/>
      <c r="E179" s="218"/>
      <c r="F179" s="218"/>
    </row>
    <row r="180" spans="2:6" ht="18">
      <c r="B180" s="217"/>
      <c r="C180" s="217"/>
      <c r="D180" s="219"/>
      <c r="E180" s="218"/>
      <c r="F180" s="218"/>
    </row>
    <row r="181" spans="2:6" ht="18">
      <c r="B181" s="217"/>
      <c r="C181" s="217"/>
      <c r="D181" s="219"/>
      <c r="E181" s="218"/>
      <c r="F181" s="218"/>
    </row>
    <row r="182" spans="2:6" ht="18">
      <c r="B182" s="217"/>
      <c r="C182" s="217"/>
      <c r="D182" s="219"/>
      <c r="E182" s="218"/>
      <c r="F182" s="218"/>
    </row>
    <row r="183" spans="2:6" ht="18">
      <c r="B183" s="217"/>
      <c r="C183" s="217"/>
      <c r="D183" s="219"/>
      <c r="E183" s="218"/>
      <c r="F183" s="218"/>
    </row>
    <row r="184" spans="2:6" ht="18">
      <c r="B184" s="217"/>
      <c r="C184" s="217"/>
      <c r="D184" s="219"/>
      <c r="E184" s="218"/>
      <c r="F184" s="218"/>
    </row>
    <row r="185" spans="2:6" ht="18">
      <c r="B185" s="217"/>
      <c r="C185" s="217"/>
      <c r="D185" s="219"/>
      <c r="E185" s="218"/>
      <c r="F185" s="218"/>
    </row>
    <row r="186" spans="2:6" ht="18">
      <c r="B186" s="217"/>
      <c r="C186" s="217"/>
      <c r="D186" s="219"/>
      <c r="E186" s="218"/>
      <c r="F186" s="218"/>
    </row>
    <row r="187" spans="2:6" ht="18">
      <c r="B187" s="217"/>
      <c r="C187" s="217"/>
      <c r="D187" s="219"/>
      <c r="E187" s="218"/>
      <c r="F187" s="218"/>
    </row>
    <row r="188" spans="2:6" ht="18">
      <c r="B188" s="217"/>
      <c r="C188" s="217"/>
      <c r="D188" s="219"/>
      <c r="E188" s="218"/>
      <c r="F188" s="218"/>
    </row>
    <row r="189" spans="2:6" ht="18">
      <c r="B189" s="217"/>
      <c r="C189" s="217"/>
      <c r="D189" s="219"/>
      <c r="E189" s="218"/>
      <c r="F189" s="218"/>
    </row>
    <row r="190" spans="2:6" ht="18">
      <c r="B190" s="217"/>
      <c r="C190" s="217"/>
      <c r="D190" s="219"/>
      <c r="E190" s="218"/>
      <c r="F190" s="218"/>
    </row>
    <row r="191" spans="2:6" ht="18">
      <c r="B191" s="217"/>
      <c r="C191" s="217"/>
      <c r="D191" s="219"/>
      <c r="E191" s="218"/>
      <c r="F191" s="218"/>
    </row>
    <row r="192" spans="2:6" ht="18">
      <c r="B192" s="217"/>
      <c r="C192" s="217"/>
      <c r="D192" s="219"/>
      <c r="E192" s="218"/>
      <c r="F192" s="218"/>
    </row>
    <row r="193" spans="2:6" ht="18">
      <c r="B193" s="217"/>
      <c r="C193" s="217"/>
      <c r="D193" s="219"/>
      <c r="E193" s="218"/>
      <c r="F193" s="218"/>
    </row>
    <row r="194" spans="2:6" ht="18">
      <c r="B194" s="217"/>
      <c r="C194" s="217"/>
      <c r="D194" s="219"/>
      <c r="E194" s="218"/>
      <c r="F194" s="218"/>
    </row>
    <row r="195" spans="2:6" ht="18">
      <c r="B195" s="217"/>
      <c r="C195" s="217"/>
      <c r="D195" s="219"/>
      <c r="E195" s="218"/>
      <c r="F195" s="218"/>
    </row>
    <row r="196" spans="2:6" ht="18">
      <c r="B196" s="217"/>
      <c r="C196" s="217"/>
      <c r="D196" s="219"/>
      <c r="E196" s="218"/>
      <c r="F196" s="218"/>
    </row>
    <row r="197" spans="2:6" ht="18">
      <c r="B197" s="217"/>
      <c r="C197" s="217"/>
      <c r="D197" s="219"/>
      <c r="E197" s="218"/>
      <c r="F197" s="218"/>
    </row>
    <row r="198" spans="2:6" ht="18">
      <c r="B198" s="217"/>
      <c r="C198" s="217"/>
      <c r="D198" s="219"/>
      <c r="E198" s="218"/>
      <c r="F198" s="218"/>
    </row>
    <row r="199" spans="2:6" ht="18">
      <c r="B199" s="217"/>
      <c r="C199" s="217"/>
      <c r="D199" s="219"/>
      <c r="E199" s="218"/>
      <c r="F199" s="218"/>
    </row>
    <row r="200" spans="2:6" ht="18">
      <c r="B200" s="217"/>
      <c r="C200" s="217"/>
      <c r="D200" s="219"/>
      <c r="E200" s="218"/>
      <c r="F200" s="218"/>
    </row>
    <row r="201" spans="2:6" ht="18">
      <c r="B201" s="217"/>
      <c r="C201" s="217"/>
      <c r="D201" s="219"/>
      <c r="E201" s="218"/>
      <c r="F201" s="218"/>
    </row>
    <row r="202" spans="2:6" ht="18">
      <c r="B202" s="217"/>
      <c r="C202" s="217"/>
      <c r="D202" s="219"/>
      <c r="E202" s="218"/>
      <c r="F202" s="218"/>
    </row>
    <row r="203" spans="2:6" ht="18">
      <c r="B203" s="217"/>
      <c r="C203" s="217"/>
      <c r="D203" s="219"/>
      <c r="E203" s="218"/>
      <c r="F203" s="218"/>
    </row>
    <row r="204" spans="2:6" ht="18">
      <c r="B204" s="217"/>
      <c r="C204" s="217"/>
      <c r="D204" s="219"/>
      <c r="E204" s="218"/>
      <c r="F204" s="218"/>
    </row>
    <row r="205" spans="2:6" ht="18">
      <c r="B205" s="217"/>
      <c r="C205" s="217"/>
      <c r="D205" s="219"/>
      <c r="E205" s="218"/>
      <c r="F205" s="218"/>
    </row>
    <row r="206" spans="2:6" ht="18">
      <c r="B206" s="217"/>
      <c r="C206" s="217"/>
      <c r="D206" s="219"/>
      <c r="E206" s="218"/>
      <c r="F206" s="218"/>
    </row>
    <row r="207" spans="2:6" ht="18">
      <c r="B207" s="217"/>
      <c r="C207" s="217"/>
      <c r="D207" s="219"/>
      <c r="E207" s="218"/>
      <c r="F207" s="218"/>
    </row>
    <row r="208" spans="2:6" ht="18">
      <c r="B208" s="217"/>
      <c r="C208" s="217"/>
      <c r="D208" s="219"/>
      <c r="E208" s="218"/>
      <c r="F208" s="218"/>
    </row>
    <row r="209" spans="2:6" ht="18">
      <c r="B209" s="217"/>
      <c r="C209" s="217"/>
      <c r="D209" s="219"/>
      <c r="E209" s="218"/>
      <c r="F209" s="218"/>
    </row>
    <row r="210" spans="2:6" ht="18">
      <c r="B210" s="217"/>
      <c r="C210" s="217"/>
      <c r="D210" s="219"/>
      <c r="E210" s="218"/>
      <c r="F210" s="218"/>
    </row>
    <row r="211" spans="2:6" ht="18">
      <c r="B211" s="217"/>
      <c r="C211" s="217"/>
      <c r="D211" s="219"/>
      <c r="E211" s="218"/>
      <c r="F211" s="218"/>
    </row>
    <row r="212" spans="2:6" ht="18">
      <c r="B212" s="217"/>
      <c r="C212" s="217"/>
      <c r="D212" s="219"/>
      <c r="E212" s="218"/>
      <c r="F212" s="218"/>
    </row>
    <row r="213" spans="2:6" ht="18">
      <c r="B213" s="217"/>
      <c r="C213" s="217"/>
      <c r="D213" s="219"/>
      <c r="E213" s="218"/>
      <c r="F213" s="218"/>
    </row>
    <row r="214" spans="2:6" ht="18">
      <c r="B214" s="217"/>
      <c r="C214" s="217"/>
      <c r="D214" s="219"/>
      <c r="E214" s="218"/>
      <c r="F214" s="218"/>
    </row>
    <row r="215" spans="2:6" ht="18">
      <c r="B215" s="217"/>
      <c r="C215" s="217"/>
      <c r="D215" s="219"/>
      <c r="E215" s="218"/>
      <c r="F215" s="218"/>
    </row>
    <row r="216" spans="2:6" ht="18">
      <c r="B216" s="217"/>
      <c r="C216" s="217"/>
      <c r="D216" s="219"/>
      <c r="E216" s="218"/>
      <c r="F216" s="218"/>
    </row>
    <row r="217" spans="2:6" ht="18">
      <c r="B217" s="217"/>
      <c r="C217" s="217"/>
      <c r="D217" s="219"/>
      <c r="E217" s="218"/>
      <c r="F217" s="218"/>
    </row>
    <row r="218" spans="2:6" ht="18">
      <c r="B218" s="217"/>
      <c r="C218" s="217"/>
      <c r="D218" s="219"/>
      <c r="E218" s="218"/>
      <c r="F218" s="218"/>
    </row>
    <row r="219" spans="2:6" ht="18">
      <c r="B219" s="217"/>
      <c r="C219" s="217"/>
      <c r="D219" s="219"/>
      <c r="E219" s="218"/>
      <c r="F219" s="218"/>
    </row>
    <row r="220" spans="2:6" ht="18">
      <c r="B220" s="217"/>
      <c r="C220" s="217"/>
      <c r="D220" s="219"/>
      <c r="E220" s="218"/>
      <c r="F220" s="218"/>
    </row>
    <row r="221" spans="2:6" ht="18">
      <c r="B221" s="217"/>
      <c r="C221" s="217"/>
      <c r="D221" s="219"/>
      <c r="E221" s="218"/>
      <c r="F221" s="218"/>
    </row>
    <row r="222" spans="2:6" ht="18">
      <c r="B222" s="217"/>
      <c r="C222" s="217"/>
      <c r="D222" s="219"/>
      <c r="E222" s="218"/>
      <c r="F222" s="218"/>
    </row>
    <row r="223" spans="2:6" ht="18">
      <c r="B223" s="217"/>
      <c r="C223" s="217"/>
      <c r="D223" s="219"/>
      <c r="E223" s="218"/>
      <c r="F223" s="218"/>
    </row>
    <row r="224" spans="2:6" ht="18">
      <c r="B224" s="217"/>
      <c r="C224" s="217"/>
      <c r="D224" s="219"/>
      <c r="E224" s="218"/>
      <c r="F224" s="218"/>
    </row>
    <row r="225" spans="2:6" ht="18">
      <c r="B225" s="217"/>
      <c r="C225" s="217"/>
      <c r="D225" s="219"/>
      <c r="E225" s="218"/>
      <c r="F225" s="218"/>
    </row>
    <row r="226" spans="2:6" ht="18">
      <c r="B226" s="217"/>
      <c r="C226" s="217"/>
      <c r="D226" s="219"/>
      <c r="E226" s="218"/>
      <c r="F226" s="218"/>
    </row>
    <row r="227" spans="2:6" ht="18">
      <c r="B227" s="217"/>
      <c r="C227" s="217"/>
      <c r="D227" s="219"/>
      <c r="E227" s="218"/>
      <c r="F227" s="218"/>
    </row>
    <row r="228" spans="2:6" ht="18">
      <c r="B228" s="217"/>
      <c r="C228" s="217"/>
      <c r="D228" s="219"/>
      <c r="E228" s="218"/>
      <c r="F228" s="218"/>
    </row>
    <row r="229" spans="2:6" ht="18">
      <c r="B229" s="217"/>
      <c r="C229" s="217"/>
      <c r="D229" s="219"/>
      <c r="E229" s="218"/>
      <c r="F229" s="218"/>
    </row>
    <row r="230" spans="2:6" ht="18">
      <c r="B230" s="217"/>
      <c r="C230" s="217"/>
      <c r="D230" s="219"/>
      <c r="E230" s="218"/>
      <c r="F230" s="218"/>
    </row>
    <row r="231" spans="2:6" ht="18">
      <c r="B231" s="217"/>
      <c r="C231" s="217"/>
      <c r="D231" s="219"/>
      <c r="E231" s="218"/>
      <c r="F231" s="218"/>
    </row>
    <row r="232" spans="2:6" ht="18">
      <c r="B232" s="217"/>
      <c r="C232" s="217"/>
      <c r="D232" s="219"/>
      <c r="E232" s="218"/>
      <c r="F232" s="218"/>
    </row>
    <row r="233" spans="2:6" ht="18">
      <c r="B233" s="217"/>
      <c r="C233" s="217"/>
      <c r="D233" s="219"/>
      <c r="E233" s="218"/>
      <c r="F233" s="218"/>
    </row>
    <row r="234" spans="2:6" ht="18">
      <c r="B234" s="217"/>
      <c r="C234" s="217"/>
      <c r="D234" s="219"/>
      <c r="E234" s="218"/>
      <c r="F234" s="218"/>
    </row>
    <row r="235" spans="2:6" ht="18">
      <c r="B235" s="217"/>
      <c r="C235" s="217"/>
      <c r="D235" s="219"/>
      <c r="E235" s="218"/>
      <c r="F235" s="218"/>
    </row>
    <row r="236" spans="2:6" ht="18">
      <c r="B236" s="217"/>
      <c r="C236" s="217"/>
      <c r="D236" s="219"/>
      <c r="E236" s="218"/>
      <c r="F236" s="218"/>
    </row>
    <row r="237" spans="2:6" ht="18">
      <c r="B237" s="217"/>
      <c r="C237" s="217"/>
      <c r="D237" s="219"/>
      <c r="E237" s="218"/>
      <c r="F237" s="218"/>
    </row>
    <row r="238" spans="2:6" ht="18">
      <c r="B238" s="217"/>
      <c r="C238" s="217"/>
      <c r="D238" s="219"/>
      <c r="E238" s="218"/>
      <c r="F238" s="218"/>
    </row>
    <row r="239" spans="2:6" ht="18">
      <c r="B239" s="217"/>
      <c r="C239" s="217"/>
      <c r="D239" s="219"/>
      <c r="E239" s="218"/>
      <c r="F239" s="218"/>
    </row>
    <row r="240" spans="2:6" ht="18">
      <c r="B240" s="217"/>
      <c r="C240" s="217"/>
      <c r="D240" s="219"/>
      <c r="E240" s="218"/>
      <c r="F240" s="218"/>
    </row>
    <row r="241" spans="2:6" ht="18">
      <c r="B241" s="217"/>
      <c r="C241" s="217"/>
      <c r="D241" s="219"/>
      <c r="E241" s="218"/>
      <c r="F241" s="218"/>
    </row>
    <row r="242" spans="2:6" ht="18">
      <c r="B242" s="217"/>
      <c r="C242" s="217"/>
      <c r="D242" s="219"/>
      <c r="E242" s="218"/>
      <c r="F242" s="218"/>
    </row>
    <row r="243" spans="2:6" ht="18">
      <c r="B243" s="217"/>
      <c r="C243" s="217"/>
      <c r="D243" s="219"/>
      <c r="E243" s="218"/>
      <c r="F243" s="218"/>
    </row>
    <row r="244" spans="2:6" ht="18">
      <c r="B244" s="217"/>
      <c r="C244" s="217"/>
      <c r="D244" s="219"/>
      <c r="E244" s="218"/>
      <c r="F244" s="218"/>
    </row>
    <row r="245" spans="2:6" ht="18">
      <c r="B245" s="217"/>
      <c r="C245" s="217"/>
      <c r="D245" s="219"/>
      <c r="E245" s="218"/>
      <c r="F245" s="218"/>
    </row>
    <row r="246" spans="2:6" ht="18">
      <c r="B246" s="217"/>
      <c r="C246" s="217"/>
      <c r="D246" s="219"/>
      <c r="E246" s="218"/>
      <c r="F246" s="218"/>
    </row>
    <row r="247" spans="2:6" ht="18">
      <c r="B247" s="217"/>
      <c r="C247" s="217"/>
      <c r="D247" s="219"/>
      <c r="E247" s="218"/>
      <c r="F247" s="218"/>
    </row>
    <row r="248" spans="2:6" ht="18">
      <c r="B248" s="217"/>
      <c r="C248" s="217"/>
      <c r="D248" s="219"/>
      <c r="E248" s="218"/>
      <c r="F248" s="218"/>
    </row>
    <row r="249" spans="2:6" ht="18">
      <c r="B249" s="217"/>
      <c r="C249" s="217"/>
      <c r="D249" s="219"/>
      <c r="E249" s="218"/>
      <c r="F249" s="218"/>
    </row>
    <row r="250" spans="2:6" ht="18">
      <c r="B250" s="217"/>
      <c r="C250" s="217"/>
      <c r="D250" s="219"/>
      <c r="E250" s="218"/>
      <c r="F250" s="218"/>
    </row>
    <row r="251" spans="2:6" ht="18">
      <c r="B251" s="217"/>
      <c r="C251" s="217"/>
      <c r="D251" s="219"/>
      <c r="E251" s="218"/>
      <c r="F251" s="218"/>
    </row>
    <row r="252" spans="2:6" ht="18">
      <c r="B252" s="217"/>
      <c r="C252" s="217"/>
      <c r="D252" s="219"/>
      <c r="E252" s="218"/>
      <c r="F252" s="218"/>
    </row>
    <row r="253" spans="2:6" ht="18">
      <c r="B253" s="217"/>
      <c r="C253" s="217"/>
      <c r="D253" s="219"/>
      <c r="E253" s="218"/>
      <c r="F253" s="218"/>
    </row>
    <row r="254" spans="2:6" ht="18">
      <c r="B254" s="217"/>
      <c r="C254" s="217"/>
      <c r="D254" s="219"/>
      <c r="E254" s="218"/>
      <c r="F254" s="218"/>
    </row>
    <row r="255" spans="2:6" ht="18">
      <c r="B255" s="217"/>
      <c r="C255" s="217"/>
      <c r="D255" s="219"/>
      <c r="E255" s="218"/>
      <c r="F255" s="218"/>
    </row>
    <row r="256" spans="2:6" ht="18">
      <c r="B256" s="217"/>
      <c r="C256" s="217"/>
      <c r="D256" s="219"/>
      <c r="E256" s="218"/>
      <c r="F256" s="218"/>
    </row>
    <row r="257" spans="2:6" ht="18">
      <c r="B257" s="217"/>
      <c r="C257" s="217"/>
      <c r="D257" s="219"/>
      <c r="E257" s="218"/>
      <c r="F257" s="218"/>
    </row>
    <row r="258" spans="2:6" ht="18">
      <c r="B258" s="217"/>
      <c r="C258" s="217"/>
      <c r="D258" s="219"/>
      <c r="E258" s="218"/>
      <c r="F258" s="218"/>
    </row>
    <row r="259" spans="2:6" ht="18">
      <c r="B259" s="217"/>
      <c r="C259" s="217"/>
      <c r="D259" s="219"/>
      <c r="E259" s="218"/>
      <c r="F259" s="218"/>
    </row>
    <row r="260" spans="2:6" ht="18">
      <c r="B260" s="217"/>
      <c r="C260" s="217"/>
      <c r="D260" s="219"/>
      <c r="E260" s="218"/>
      <c r="F260" s="218"/>
    </row>
    <row r="261" spans="2:6" ht="18">
      <c r="B261" s="217"/>
      <c r="C261" s="217"/>
      <c r="D261" s="219"/>
      <c r="E261" s="218"/>
      <c r="F261" s="218"/>
    </row>
    <row r="262" spans="2:6" ht="18">
      <c r="B262" s="217"/>
      <c r="C262" s="217"/>
      <c r="D262" s="219"/>
      <c r="E262" s="218"/>
      <c r="F262" s="218"/>
    </row>
    <row r="263" spans="2:6" ht="18">
      <c r="B263" s="217"/>
      <c r="C263" s="217"/>
      <c r="D263" s="219"/>
      <c r="E263" s="218"/>
      <c r="F263" s="218"/>
    </row>
    <row r="264" spans="2:6" ht="18">
      <c r="B264" s="217"/>
      <c r="C264" s="217"/>
      <c r="D264" s="219"/>
      <c r="E264" s="218"/>
      <c r="F264" s="218"/>
    </row>
    <row r="265" spans="2:6" ht="18">
      <c r="B265" s="217"/>
      <c r="C265" s="217"/>
      <c r="D265" s="219"/>
      <c r="E265" s="218"/>
      <c r="F265" s="218"/>
    </row>
    <row r="266" spans="2:6" ht="18">
      <c r="B266" s="217"/>
      <c r="C266" s="217"/>
      <c r="D266" s="219"/>
      <c r="E266" s="218"/>
      <c r="F266" s="218"/>
    </row>
    <row r="267" spans="2:6" ht="18">
      <c r="B267" s="217"/>
      <c r="C267" s="217"/>
      <c r="D267" s="219"/>
      <c r="E267" s="218"/>
      <c r="F267" s="218"/>
    </row>
    <row r="268" spans="2:6" ht="18">
      <c r="B268" s="217"/>
      <c r="C268" s="217"/>
      <c r="D268" s="219"/>
      <c r="E268" s="218"/>
      <c r="F268" s="218"/>
    </row>
    <row r="269" spans="2:6" ht="18">
      <c r="B269" s="217"/>
      <c r="C269" s="217"/>
      <c r="D269" s="219"/>
      <c r="E269" s="218"/>
      <c r="F269" s="218"/>
    </row>
    <row r="270" spans="2:6" ht="18">
      <c r="B270" s="217"/>
      <c r="C270" s="217"/>
      <c r="D270" s="219"/>
      <c r="E270" s="218"/>
      <c r="F270" s="218"/>
    </row>
    <row r="271" spans="2:6" ht="18">
      <c r="B271" s="217"/>
      <c r="C271" s="217"/>
      <c r="D271" s="219"/>
      <c r="E271" s="218"/>
      <c r="F271" s="218"/>
    </row>
    <row r="272" spans="2:6" ht="18">
      <c r="B272" s="217"/>
      <c r="C272" s="217"/>
      <c r="D272" s="219"/>
      <c r="E272" s="218"/>
      <c r="F272" s="218"/>
    </row>
    <row r="273" spans="2:6" ht="18">
      <c r="B273" s="217"/>
      <c r="C273" s="217"/>
      <c r="D273" s="219"/>
      <c r="E273" s="218"/>
      <c r="F273" s="218"/>
    </row>
    <row r="274" spans="2:6" ht="18">
      <c r="B274" s="217"/>
      <c r="C274" s="217"/>
      <c r="D274" s="219"/>
      <c r="E274" s="218"/>
      <c r="F274" s="218"/>
    </row>
    <row r="275" spans="2:6" ht="18">
      <c r="B275" s="217"/>
      <c r="C275" s="217"/>
      <c r="D275" s="219"/>
      <c r="E275" s="218"/>
      <c r="F275" s="218"/>
    </row>
    <row r="276" spans="2:6" ht="18">
      <c r="B276" s="217"/>
      <c r="C276" s="217"/>
      <c r="D276" s="219"/>
      <c r="E276" s="218"/>
      <c r="F276" s="218"/>
    </row>
    <row r="277" spans="2:6" ht="18">
      <c r="B277" s="217"/>
      <c r="C277" s="217"/>
      <c r="D277" s="219"/>
      <c r="E277" s="218"/>
      <c r="F277" s="218"/>
    </row>
    <row r="278" spans="2:6" ht="18">
      <c r="B278" s="217"/>
      <c r="C278" s="217"/>
      <c r="D278" s="219"/>
      <c r="E278" s="218"/>
      <c r="F278" s="218"/>
    </row>
    <row r="279" spans="2:6" ht="18">
      <c r="B279" s="217"/>
      <c r="C279" s="217"/>
      <c r="D279" s="219"/>
      <c r="E279" s="218"/>
      <c r="F279" s="218"/>
    </row>
    <row r="280" spans="2:6" ht="18">
      <c r="B280" s="217"/>
      <c r="C280" s="217"/>
      <c r="D280" s="219"/>
      <c r="E280" s="218"/>
      <c r="F280" s="218"/>
    </row>
    <row r="281" spans="2:6" ht="18">
      <c r="B281" s="217"/>
      <c r="C281" s="217"/>
      <c r="D281" s="219"/>
      <c r="E281" s="218"/>
      <c r="F281" s="218"/>
    </row>
    <row r="282" spans="2:6" ht="18">
      <c r="B282" s="217"/>
      <c r="C282" s="217"/>
      <c r="D282" s="219"/>
      <c r="E282" s="218"/>
      <c r="F282" s="218"/>
    </row>
    <row r="283" spans="2:6" ht="18">
      <c r="B283" s="217"/>
      <c r="C283" s="217"/>
      <c r="D283" s="219"/>
      <c r="E283" s="218"/>
      <c r="F283" s="218"/>
    </row>
    <row r="284" spans="2:6" ht="18">
      <c r="B284" s="217"/>
      <c r="C284" s="217"/>
      <c r="D284" s="219"/>
      <c r="E284" s="218"/>
      <c r="F284" s="218"/>
    </row>
    <row r="285" spans="2:6" ht="18">
      <c r="B285" s="217"/>
      <c r="C285" s="217"/>
      <c r="D285" s="219"/>
      <c r="E285" s="218"/>
      <c r="F285" s="218"/>
    </row>
    <row r="286" spans="2:6" ht="18">
      <c r="B286" s="217"/>
      <c r="C286" s="217"/>
      <c r="D286" s="219"/>
      <c r="E286" s="218"/>
      <c r="F286" s="218"/>
    </row>
    <row r="287" spans="2:6" ht="18">
      <c r="B287" s="217"/>
      <c r="C287" s="217"/>
      <c r="D287" s="219"/>
      <c r="E287" s="218"/>
      <c r="F287" s="218"/>
    </row>
    <row r="288" spans="2:6" ht="18">
      <c r="B288" s="217"/>
      <c r="C288" s="217"/>
      <c r="D288" s="219"/>
      <c r="E288" s="218"/>
      <c r="F288" s="218"/>
    </row>
    <row r="289" spans="2:6" ht="18">
      <c r="B289" s="217"/>
      <c r="C289" s="217"/>
      <c r="D289" s="219"/>
      <c r="E289" s="218"/>
      <c r="F289" s="218"/>
    </row>
    <row r="290" spans="2:6" ht="18">
      <c r="B290" s="217"/>
      <c r="C290" s="217"/>
      <c r="D290" s="219"/>
      <c r="E290" s="218"/>
      <c r="F290" s="218"/>
    </row>
    <row r="291" spans="2:6" ht="18">
      <c r="B291" s="217"/>
      <c r="C291" s="217"/>
      <c r="D291" s="219"/>
      <c r="E291" s="218"/>
      <c r="F291" s="218"/>
    </row>
    <row r="292" spans="2:6" ht="18">
      <c r="B292" s="217"/>
      <c r="C292" s="217"/>
      <c r="D292" s="219"/>
      <c r="E292" s="218"/>
      <c r="F292" s="218"/>
    </row>
    <row r="293" spans="2:6" ht="18">
      <c r="B293" s="217"/>
      <c r="C293" s="217"/>
      <c r="D293" s="219"/>
      <c r="E293" s="218"/>
      <c r="F293" s="218"/>
    </row>
    <row r="294" spans="2:6" ht="18">
      <c r="B294" s="217"/>
      <c r="C294" s="217"/>
      <c r="D294" s="219"/>
      <c r="E294" s="218"/>
      <c r="F294" s="218"/>
    </row>
    <row r="295" spans="2:6" ht="18">
      <c r="B295" s="217"/>
      <c r="C295" s="217"/>
      <c r="D295" s="219"/>
      <c r="E295" s="218"/>
      <c r="F295" s="218"/>
    </row>
    <row r="296" spans="2:6" ht="18">
      <c r="B296" s="217"/>
      <c r="C296" s="217"/>
      <c r="D296" s="219"/>
      <c r="E296" s="218"/>
      <c r="F296" s="218"/>
    </row>
    <row r="297" spans="2:6" ht="18">
      <c r="B297" s="217"/>
      <c r="C297" s="217"/>
      <c r="D297" s="219"/>
      <c r="E297" s="218"/>
      <c r="F297" s="218"/>
    </row>
    <row r="298" spans="2:6" ht="18">
      <c r="B298" s="217"/>
      <c r="C298" s="217"/>
      <c r="D298" s="219"/>
      <c r="E298" s="218"/>
      <c r="F298" s="218"/>
    </row>
    <row r="299" spans="2:6" ht="18">
      <c r="B299" s="217"/>
      <c r="C299" s="217"/>
      <c r="D299" s="219"/>
      <c r="E299" s="218"/>
      <c r="F299" s="218"/>
    </row>
    <row r="300" spans="2:6" ht="18">
      <c r="B300" s="217"/>
      <c r="C300" s="217"/>
      <c r="D300" s="219"/>
      <c r="E300" s="218"/>
      <c r="F300" s="218"/>
    </row>
    <row r="301" spans="2:6" ht="18">
      <c r="B301" s="217"/>
      <c r="C301" s="217"/>
      <c r="D301" s="219"/>
      <c r="E301" s="218"/>
      <c r="F301" s="218"/>
    </row>
    <row r="302" spans="2:6" ht="18">
      <c r="B302" s="217"/>
      <c r="C302" s="217"/>
      <c r="D302" s="219"/>
      <c r="E302" s="218"/>
      <c r="F302" s="218"/>
    </row>
    <row r="303" spans="2:6" ht="18">
      <c r="B303" s="217"/>
      <c r="C303" s="217"/>
      <c r="D303" s="219"/>
      <c r="E303" s="218"/>
      <c r="F303" s="218"/>
    </row>
    <row r="304" spans="2:6" ht="18">
      <c r="B304" s="217"/>
      <c r="C304" s="217"/>
      <c r="D304" s="219"/>
      <c r="E304" s="218"/>
      <c r="F304" s="218"/>
    </row>
    <row r="305" spans="2:6" ht="18">
      <c r="B305" s="217"/>
      <c r="C305" s="217"/>
      <c r="D305" s="219"/>
      <c r="E305" s="218"/>
      <c r="F305" s="218"/>
    </row>
    <row r="306" spans="2:6" ht="18">
      <c r="B306" s="217"/>
      <c r="C306" s="217"/>
      <c r="D306" s="219"/>
      <c r="E306" s="218"/>
      <c r="F306" s="218"/>
    </row>
    <row r="307" spans="2:6" ht="18">
      <c r="B307" s="217"/>
      <c r="C307" s="217"/>
      <c r="D307" s="219"/>
      <c r="E307" s="218"/>
      <c r="F307" s="218"/>
    </row>
    <row r="308" spans="2:6" ht="18">
      <c r="B308" s="217"/>
      <c r="C308" s="217"/>
      <c r="D308" s="219"/>
      <c r="E308" s="218"/>
      <c r="F308" s="218"/>
    </row>
    <row r="309" spans="2:6" ht="18">
      <c r="B309" s="217"/>
      <c r="C309" s="217"/>
      <c r="D309" s="219"/>
      <c r="E309" s="218"/>
      <c r="F309" s="218"/>
    </row>
    <row r="310" spans="2:6" ht="18">
      <c r="B310" s="217"/>
      <c r="C310" s="217"/>
      <c r="D310" s="219"/>
      <c r="E310" s="218"/>
      <c r="F310" s="218"/>
    </row>
    <row r="311" spans="2:6" ht="18">
      <c r="B311" s="217"/>
      <c r="C311" s="217"/>
      <c r="D311" s="219"/>
      <c r="E311" s="218"/>
      <c r="F311" s="218"/>
    </row>
    <row r="312" spans="2:6" ht="18">
      <c r="B312" s="217"/>
      <c r="C312" s="217"/>
      <c r="D312" s="219"/>
      <c r="E312" s="218"/>
      <c r="F312" s="218"/>
    </row>
    <row r="313" spans="2:6" ht="18">
      <c r="B313" s="217"/>
      <c r="C313" s="217"/>
      <c r="D313" s="219"/>
      <c r="E313" s="218"/>
      <c r="F313" s="218"/>
    </row>
    <row r="314" spans="2:6" ht="18">
      <c r="B314" s="217"/>
      <c r="C314" s="217"/>
      <c r="D314" s="219"/>
      <c r="E314" s="218"/>
      <c r="F314" s="218"/>
    </row>
    <row r="315" spans="2:6" ht="18">
      <c r="B315" s="217"/>
      <c r="C315" s="217"/>
      <c r="D315" s="219"/>
      <c r="E315" s="218"/>
      <c r="F315" s="218"/>
    </row>
    <row r="316" spans="2:6" ht="18">
      <c r="B316" s="217"/>
      <c r="C316" s="217"/>
      <c r="D316" s="219"/>
      <c r="E316" s="218"/>
      <c r="F316" s="218"/>
    </row>
    <row r="317" spans="2:6" ht="18">
      <c r="B317" s="217"/>
      <c r="C317" s="217"/>
      <c r="D317" s="219"/>
      <c r="E317" s="218"/>
      <c r="F317" s="218"/>
    </row>
    <row r="318" spans="2:6" ht="18">
      <c r="B318" s="217"/>
      <c r="C318" s="217"/>
      <c r="D318" s="219"/>
      <c r="E318" s="218"/>
      <c r="F318" s="218"/>
    </row>
    <row r="319" spans="2:6" ht="18">
      <c r="B319" s="217"/>
      <c r="C319" s="217"/>
      <c r="D319" s="219"/>
      <c r="E319" s="218"/>
      <c r="F319" s="218"/>
    </row>
    <row r="320" spans="2:6" ht="18">
      <c r="B320" s="217"/>
      <c r="C320" s="217"/>
      <c r="D320" s="219"/>
      <c r="E320" s="218"/>
      <c r="F320" s="218"/>
    </row>
    <row r="321" spans="2:6" ht="18">
      <c r="B321" s="217"/>
      <c r="C321" s="217"/>
      <c r="D321" s="219"/>
      <c r="E321" s="218"/>
      <c r="F321" s="218"/>
    </row>
    <row r="322" spans="2:6" ht="18">
      <c r="B322" s="217"/>
      <c r="C322" s="217"/>
      <c r="D322" s="219"/>
      <c r="E322" s="218"/>
      <c r="F322" s="218"/>
    </row>
    <row r="323" spans="2:6" ht="18">
      <c r="B323" s="217"/>
      <c r="C323" s="217"/>
      <c r="D323" s="219"/>
      <c r="E323" s="218"/>
      <c r="F323" s="218"/>
    </row>
    <row r="324" spans="2:6" ht="18">
      <c r="B324" s="217"/>
      <c r="C324" s="217"/>
      <c r="D324" s="219"/>
      <c r="E324" s="218"/>
      <c r="F324" s="218"/>
    </row>
    <row r="325" spans="2:6" ht="18">
      <c r="B325" s="217"/>
      <c r="C325" s="217"/>
      <c r="D325" s="219"/>
      <c r="E325" s="218"/>
      <c r="F325" s="218"/>
    </row>
    <row r="326" spans="2:6" ht="18">
      <c r="B326" s="217"/>
      <c r="C326" s="217"/>
      <c r="D326" s="219"/>
      <c r="E326" s="218"/>
      <c r="F326" s="218"/>
    </row>
    <row r="327" spans="2:6" ht="18">
      <c r="B327" s="217"/>
      <c r="C327" s="217"/>
      <c r="D327" s="219"/>
      <c r="E327" s="218"/>
      <c r="F327" s="218"/>
    </row>
    <row r="328" spans="2:6" ht="18">
      <c r="B328" s="217"/>
      <c r="C328" s="217"/>
      <c r="D328" s="219"/>
      <c r="E328" s="218"/>
      <c r="F328" s="218"/>
    </row>
    <row r="329" spans="2:6" ht="18">
      <c r="B329" s="217"/>
      <c r="C329" s="217"/>
      <c r="D329" s="219"/>
      <c r="E329" s="218"/>
      <c r="F329" s="218"/>
    </row>
    <row r="330" spans="2:6" ht="18">
      <c r="B330" s="217"/>
      <c r="C330" s="217"/>
      <c r="D330" s="219"/>
      <c r="E330" s="218"/>
      <c r="F330" s="218"/>
    </row>
    <row r="331" spans="2:6" ht="18">
      <c r="B331" s="217"/>
      <c r="C331" s="217"/>
      <c r="D331" s="219"/>
      <c r="E331" s="218"/>
      <c r="F331" s="218"/>
    </row>
    <row r="332" spans="2:6" ht="18">
      <c r="B332" s="217"/>
      <c r="C332" s="217"/>
      <c r="D332" s="219"/>
      <c r="E332" s="218"/>
      <c r="F332" s="218"/>
    </row>
    <row r="333" spans="2:6" ht="18">
      <c r="B333" s="217"/>
      <c r="C333" s="217"/>
      <c r="D333" s="219"/>
      <c r="E333" s="218"/>
      <c r="F333" s="218"/>
    </row>
    <row r="334" spans="2:6" ht="18">
      <c r="B334" s="217"/>
      <c r="C334" s="217"/>
      <c r="D334" s="219"/>
      <c r="E334" s="218"/>
      <c r="F334" s="218"/>
    </row>
    <row r="335" spans="2:6" ht="18">
      <c r="B335" s="217"/>
      <c r="C335" s="217"/>
      <c r="D335" s="219"/>
      <c r="E335" s="218"/>
      <c r="F335" s="218"/>
    </row>
    <row r="336" spans="2:6" ht="18">
      <c r="B336" s="217"/>
      <c r="C336" s="217"/>
      <c r="D336" s="219"/>
      <c r="E336" s="218"/>
      <c r="F336" s="218"/>
    </row>
    <row r="337" spans="2:6" ht="18">
      <c r="B337" s="217"/>
      <c r="C337" s="217"/>
      <c r="D337" s="219"/>
      <c r="E337" s="218"/>
      <c r="F337" s="218"/>
    </row>
    <row r="338" spans="2:6" ht="18">
      <c r="B338" s="217"/>
      <c r="C338" s="217"/>
      <c r="D338" s="219"/>
      <c r="E338" s="218"/>
      <c r="F338" s="218"/>
    </row>
    <row r="339" spans="2:6" ht="18">
      <c r="B339" s="217"/>
      <c r="C339" s="217"/>
      <c r="D339" s="219"/>
      <c r="E339" s="218"/>
      <c r="F339" s="218"/>
    </row>
    <row r="340" spans="2:6" ht="18">
      <c r="B340" s="217"/>
      <c r="C340" s="217"/>
      <c r="D340" s="219"/>
      <c r="E340" s="218"/>
      <c r="F340" s="218"/>
    </row>
    <row r="341" spans="2:6" ht="18">
      <c r="B341" s="217"/>
      <c r="C341" s="217"/>
      <c r="D341" s="219"/>
      <c r="E341" s="218"/>
      <c r="F341" s="218"/>
    </row>
    <row r="342" spans="2:6" ht="18">
      <c r="B342" s="217"/>
      <c r="C342" s="217"/>
      <c r="D342" s="219"/>
      <c r="E342" s="218"/>
      <c r="F342" s="218"/>
    </row>
    <row r="343" spans="2:6" ht="18">
      <c r="B343" s="217"/>
      <c r="C343" s="217"/>
      <c r="D343" s="219"/>
      <c r="E343" s="218"/>
      <c r="F343" s="218"/>
    </row>
    <row r="344" spans="2:6" ht="18">
      <c r="B344" s="217"/>
      <c r="C344" s="217"/>
      <c r="D344" s="219"/>
      <c r="E344" s="218"/>
      <c r="F344" s="218"/>
    </row>
    <row r="345" spans="2:6" ht="18">
      <c r="B345" s="217"/>
      <c r="C345" s="217"/>
      <c r="D345" s="219"/>
      <c r="E345" s="218"/>
      <c r="F345" s="218"/>
    </row>
    <row r="346" spans="2:6" ht="18">
      <c r="B346" s="217"/>
      <c r="C346" s="217"/>
      <c r="D346" s="219"/>
      <c r="E346" s="218"/>
      <c r="F346" s="218"/>
    </row>
    <row r="347" spans="2:6" ht="18">
      <c r="B347" s="217"/>
      <c r="C347" s="217"/>
      <c r="D347" s="219"/>
      <c r="E347" s="218"/>
      <c r="F347" s="218"/>
    </row>
    <row r="348" spans="2:6" ht="18">
      <c r="B348" s="217"/>
      <c r="C348" s="217"/>
      <c r="D348" s="219"/>
      <c r="E348" s="218"/>
      <c r="F348" s="218"/>
    </row>
    <row r="349" spans="2:6" ht="18">
      <c r="B349" s="217"/>
      <c r="C349" s="217"/>
      <c r="D349" s="219"/>
      <c r="E349" s="218"/>
      <c r="F349" s="218"/>
    </row>
    <row r="350" spans="2:6" ht="18">
      <c r="B350" s="217"/>
      <c r="C350" s="217"/>
      <c r="D350" s="219"/>
      <c r="E350" s="218"/>
      <c r="F350" s="218"/>
    </row>
    <row r="351" spans="2:6" ht="18">
      <c r="B351" s="217"/>
      <c r="C351" s="217"/>
      <c r="D351" s="219"/>
      <c r="E351" s="218"/>
      <c r="F351" s="218"/>
    </row>
    <row r="352" spans="2:6" ht="18">
      <c r="B352" s="217"/>
      <c r="C352" s="217"/>
      <c r="D352" s="219"/>
      <c r="E352" s="218"/>
      <c r="F352" s="218"/>
    </row>
    <row r="353" spans="2:6" ht="18">
      <c r="B353" s="217"/>
      <c r="C353" s="217"/>
      <c r="D353" s="219"/>
      <c r="E353" s="218"/>
      <c r="F353" s="218"/>
    </row>
    <row r="354" spans="2:6" ht="18">
      <c r="B354" s="217"/>
      <c r="C354" s="217"/>
      <c r="D354" s="219"/>
      <c r="E354" s="218"/>
      <c r="F354" s="218"/>
    </row>
    <row r="355" spans="2:6" ht="18">
      <c r="B355" s="217"/>
      <c r="C355" s="217"/>
      <c r="D355" s="219"/>
      <c r="E355" s="218"/>
      <c r="F355" s="218"/>
    </row>
    <row r="356" spans="2:6" ht="18">
      <c r="B356" s="217"/>
      <c r="C356" s="217"/>
      <c r="D356" s="219"/>
      <c r="E356" s="218"/>
      <c r="F356" s="218"/>
    </row>
    <row r="357" spans="2:6" ht="18">
      <c r="B357" s="217"/>
      <c r="C357" s="217"/>
      <c r="D357" s="219"/>
      <c r="E357" s="218"/>
      <c r="F357" s="218"/>
    </row>
    <row r="358" spans="2:6" ht="18">
      <c r="B358" s="217"/>
      <c r="C358" s="217"/>
      <c r="D358" s="219"/>
      <c r="E358" s="218"/>
      <c r="F358" s="218"/>
    </row>
    <row r="359" spans="2:6" ht="18">
      <c r="B359" s="217"/>
      <c r="C359" s="217"/>
      <c r="D359" s="219"/>
      <c r="E359" s="218"/>
      <c r="F359" s="218"/>
    </row>
    <row r="360" spans="2:6" ht="18">
      <c r="B360" s="217"/>
      <c r="C360" s="217"/>
      <c r="D360" s="219"/>
      <c r="E360" s="218"/>
      <c r="F360" s="218"/>
    </row>
    <row r="361" spans="2:6" ht="18">
      <c r="B361" s="217"/>
      <c r="C361" s="217"/>
      <c r="D361" s="219"/>
      <c r="E361" s="218"/>
      <c r="F361" s="218"/>
    </row>
    <row r="362" spans="2:6" ht="18">
      <c r="B362" s="217"/>
      <c r="C362" s="217"/>
      <c r="D362" s="219"/>
      <c r="E362" s="218"/>
      <c r="F362" s="218"/>
    </row>
    <row r="363" spans="2:6" ht="18">
      <c r="B363" s="217"/>
      <c r="C363" s="217"/>
      <c r="D363" s="219"/>
      <c r="E363" s="218"/>
      <c r="F363" s="218"/>
    </row>
    <row r="364" spans="2:6" ht="18">
      <c r="B364" s="217"/>
      <c r="C364" s="217"/>
      <c r="D364" s="219"/>
      <c r="E364" s="218"/>
      <c r="F364" s="218"/>
    </row>
    <row r="365" spans="2:6" ht="18">
      <c r="B365" s="217"/>
      <c r="C365" s="217"/>
      <c r="D365" s="219"/>
      <c r="E365" s="218"/>
      <c r="F365" s="218"/>
    </row>
    <row r="366" spans="2:6" ht="18">
      <c r="B366" s="217"/>
      <c r="C366" s="217"/>
      <c r="D366" s="219"/>
      <c r="E366" s="218"/>
      <c r="F366" s="218"/>
    </row>
    <row r="367" spans="2:6" ht="18">
      <c r="B367" s="217"/>
      <c r="C367" s="217"/>
      <c r="D367" s="219"/>
      <c r="E367" s="218"/>
      <c r="F367" s="218"/>
    </row>
    <row r="368" spans="2:6" ht="18">
      <c r="B368" s="217"/>
      <c r="C368" s="217"/>
      <c r="D368" s="219"/>
      <c r="E368" s="218"/>
      <c r="F368" s="218"/>
    </row>
    <row r="369" spans="2:6" ht="18">
      <c r="B369" s="217"/>
      <c r="C369" s="217"/>
      <c r="D369" s="219"/>
      <c r="E369" s="218"/>
      <c r="F369" s="218"/>
    </row>
    <row r="370" spans="2:6" ht="18">
      <c r="B370" s="217"/>
      <c r="C370" s="217"/>
      <c r="D370" s="219"/>
      <c r="E370" s="218"/>
      <c r="F370" s="218"/>
    </row>
    <row r="371" spans="2:6" ht="18">
      <c r="B371" s="217"/>
      <c r="C371" s="217"/>
      <c r="D371" s="219"/>
      <c r="E371" s="218"/>
      <c r="F371" s="218"/>
    </row>
    <row r="372" spans="2:6" ht="18">
      <c r="B372" s="217"/>
      <c r="C372" s="217"/>
      <c r="D372" s="219"/>
      <c r="E372" s="218"/>
      <c r="F372" s="218"/>
    </row>
    <row r="373" spans="2:6" ht="18">
      <c r="B373" s="217"/>
      <c r="C373" s="217"/>
      <c r="D373" s="219"/>
      <c r="E373" s="218"/>
      <c r="F373" s="218"/>
    </row>
    <row r="374" spans="2:6" ht="18">
      <c r="B374" s="217"/>
      <c r="C374" s="217"/>
      <c r="D374" s="219"/>
      <c r="E374" s="218"/>
      <c r="F374" s="218"/>
    </row>
    <row r="375" spans="2:6" ht="18">
      <c r="B375" s="217"/>
      <c r="C375" s="217"/>
      <c r="D375" s="219"/>
      <c r="E375" s="218"/>
      <c r="F375" s="218"/>
    </row>
    <row r="376" spans="2:6" ht="18">
      <c r="B376" s="217"/>
      <c r="C376" s="217"/>
      <c r="D376" s="219"/>
      <c r="E376" s="218"/>
      <c r="F376" s="218"/>
    </row>
    <row r="377" spans="2:6" ht="18">
      <c r="B377" s="217"/>
      <c r="C377" s="217"/>
      <c r="D377" s="219"/>
      <c r="E377" s="218"/>
      <c r="F377" s="218"/>
    </row>
    <row r="378" spans="2:6" ht="18">
      <c r="B378" s="217"/>
      <c r="C378" s="217"/>
      <c r="D378" s="219"/>
      <c r="E378" s="218"/>
      <c r="F378" s="218"/>
    </row>
    <row r="379" spans="2:6" ht="18">
      <c r="B379" s="217"/>
      <c r="C379" s="217"/>
      <c r="D379" s="219"/>
      <c r="E379" s="218"/>
      <c r="F379" s="218"/>
    </row>
    <row r="380" spans="2:6" ht="18">
      <c r="B380" s="217"/>
      <c r="C380" s="217"/>
      <c r="D380" s="219"/>
      <c r="E380" s="218"/>
      <c r="F380" s="218"/>
    </row>
    <row r="381" spans="2:6" ht="18">
      <c r="B381" s="217"/>
      <c r="C381" s="217"/>
      <c r="D381" s="219"/>
      <c r="E381" s="218"/>
      <c r="F381" s="218"/>
    </row>
    <row r="382" spans="2:6" ht="18">
      <c r="B382" s="217"/>
      <c r="C382" s="217"/>
      <c r="D382" s="219"/>
      <c r="E382" s="218"/>
      <c r="F382" s="218"/>
    </row>
    <row r="383" spans="2:6" ht="18">
      <c r="B383" s="217"/>
      <c r="C383" s="217"/>
      <c r="D383" s="219"/>
      <c r="E383" s="218"/>
      <c r="F383" s="218"/>
    </row>
    <row r="384" spans="2:6" ht="18">
      <c r="B384" s="217"/>
      <c r="C384" s="217"/>
      <c r="D384" s="219"/>
      <c r="E384" s="218"/>
      <c r="F384" s="218"/>
    </row>
    <row r="385" spans="2:6" ht="18">
      <c r="B385" s="217"/>
      <c r="C385" s="217"/>
      <c r="D385" s="219"/>
      <c r="E385" s="218"/>
      <c r="F385" s="218"/>
    </row>
    <row r="386" spans="2:6" ht="18">
      <c r="B386" s="217"/>
      <c r="C386" s="217"/>
      <c r="D386" s="219"/>
      <c r="E386" s="218"/>
      <c r="F386" s="218"/>
    </row>
    <row r="387" spans="2:6" ht="18">
      <c r="B387" s="217"/>
      <c r="C387" s="217"/>
      <c r="D387" s="219"/>
      <c r="E387" s="218"/>
      <c r="F387" s="218"/>
    </row>
    <row r="388" spans="2:6" ht="18">
      <c r="B388" s="217"/>
      <c r="C388" s="217"/>
      <c r="D388" s="219"/>
      <c r="E388" s="218"/>
      <c r="F388" s="218"/>
    </row>
    <row r="389" spans="2:6" ht="18">
      <c r="B389" s="217"/>
      <c r="C389" s="217"/>
      <c r="D389" s="219"/>
      <c r="E389" s="218"/>
      <c r="F389" s="218"/>
    </row>
    <row r="390" spans="2:6" ht="18">
      <c r="B390" s="217"/>
      <c r="C390" s="217"/>
      <c r="D390" s="219"/>
      <c r="E390" s="218"/>
      <c r="F390" s="218"/>
    </row>
    <row r="391" spans="2:6" ht="18">
      <c r="B391" s="217"/>
      <c r="C391" s="217"/>
      <c r="D391" s="219"/>
      <c r="E391" s="218"/>
      <c r="F391" s="218"/>
    </row>
    <row r="392" spans="2:6" ht="18">
      <c r="B392" s="217"/>
      <c r="C392" s="217"/>
      <c r="D392" s="219"/>
      <c r="E392" s="218"/>
      <c r="F392" s="218"/>
    </row>
    <row r="393" spans="2:6" ht="18">
      <c r="B393" s="217"/>
      <c r="C393" s="217"/>
      <c r="D393" s="219"/>
      <c r="E393" s="218"/>
      <c r="F393" s="218"/>
    </row>
    <row r="394" spans="2:6" ht="18">
      <c r="B394" s="217"/>
      <c r="C394" s="217"/>
      <c r="D394" s="219"/>
      <c r="E394" s="218"/>
      <c r="F394" s="218"/>
    </row>
    <row r="395" spans="2:6" ht="18">
      <c r="B395" s="217"/>
      <c r="C395" s="217"/>
      <c r="D395" s="219"/>
      <c r="E395" s="218"/>
      <c r="F395" s="218"/>
    </row>
    <row r="396" spans="2:6" ht="18">
      <c r="B396" s="217"/>
      <c r="C396" s="217"/>
      <c r="D396" s="219"/>
      <c r="E396" s="218"/>
      <c r="F396" s="218"/>
    </row>
    <row r="397" spans="2:6" ht="18">
      <c r="B397" s="217"/>
      <c r="C397" s="217"/>
      <c r="D397" s="219"/>
      <c r="E397" s="218"/>
      <c r="F397" s="218"/>
    </row>
    <row r="398" spans="2:6" ht="18">
      <c r="B398" s="217"/>
      <c r="C398" s="217"/>
      <c r="D398" s="219"/>
      <c r="E398" s="218"/>
      <c r="F398" s="218"/>
    </row>
    <row r="399" spans="2:6" ht="18">
      <c r="B399" s="217"/>
      <c r="C399" s="217"/>
      <c r="D399" s="219"/>
      <c r="E399" s="218"/>
      <c r="F399" s="218"/>
    </row>
    <row r="400" spans="2:6" ht="18">
      <c r="B400" s="217"/>
      <c r="C400" s="217"/>
      <c r="D400" s="219"/>
      <c r="E400" s="218"/>
      <c r="F400" s="218"/>
    </row>
    <row r="401" spans="2:6" ht="18">
      <c r="B401" s="217"/>
      <c r="C401" s="217"/>
      <c r="D401" s="219"/>
      <c r="E401" s="218"/>
      <c r="F401" s="218"/>
    </row>
    <row r="402" spans="2:6" ht="18">
      <c r="B402" s="217"/>
      <c r="C402" s="217"/>
      <c r="D402" s="219"/>
      <c r="E402" s="218"/>
      <c r="F402" s="218"/>
    </row>
    <row r="403" spans="2:6" ht="18">
      <c r="B403" s="217"/>
      <c r="C403" s="217"/>
      <c r="D403" s="219"/>
      <c r="E403" s="218"/>
      <c r="F403" s="218"/>
    </row>
    <row r="404" spans="2:6" ht="18">
      <c r="B404" s="217"/>
      <c r="C404" s="217"/>
      <c r="D404" s="219"/>
      <c r="E404" s="218"/>
      <c r="F404" s="218"/>
    </row>
    <row r="405" spans="2:6" ht="18">
      <c r="B405" s="217"/>
      <c r="C405" s="217"/>
      <c r="D405" s="219"/>
      <c r="E405" s="218"/>
      <c r="F405" s="218"/>
    </row>
    <row r="406" spans="2:6" ht="18">
      <c r="B406" s="217"/>
      <c r="C406" s="217"/>
      <c r="D406" s="219"/>
      <c r="E406" s="218"/>
      <c r="F406" s="218"/>
    </row>
    <row r="407" spans="2:6" ht="18">
      <c r="B407" s="217"/>
      <c r="C407" s="217"/>
      <c r="D407" s="219"/>
      <c r="E407" s="218"/>
      <c r="F407" s="218"/>
    </row>
    <row r="408" spans="2:6" ht="18">
      <c r="B408" s="217"/>
      <c r="C408" s="217"/>
      <c r="D408" s="219"/>
      <c r="E408" s="218"/>
      <c r="F408" s="218"/>
    </row>
    <row r="409" spans="2:6" ht="18">
      <c r="B409" s="217"/>
      <c r="C409" s="217"/>
      <c r="D409" s="219"/>
      <c r="E409" s="218"/>
      <c r="F409" s="218"/>
    </row>
    <row r="410" spans="2:6" ht="18">
      <c r="B410" s="217"/>
      <c r="C410" s="217"/>
      <c r="D410" s="219"/>
      <c r="E410" s="218"/>
      <c r="F410" s="218"/>
    </row>
    <row r="411" spans="2:6" ht="18">
      <c r="B411" s="217"/>
      <c r="C411" s="217"/>
      <c r="D411" s="219"/>
      <c r="E411" s="218"/>
      <c r="F411" s="218"/>
    </row>
    <row r="412" spans="2:6" ht="18">
      <c r="B412" s="217"/>
      <c r="C412" s="217"/>
      <c r="D412" s="219"/>
      <c r="E412" s="218"/>
      <c r="F412" s="218"/>
    </row>
    <row r="413" spans="2:6" ht="18">
      <c r="B413" s="217"/>
      <c r="C413" s="217"/>
      <c r="D413" s="219"/>
      <c r="E413" s="218"/>
      <c r="F413" s="218"/>
    </row>
    <row r="414" spans="2:6" ht="18">
      <c r="B414" s="217"/>
      <c r="C414" s="217"/>
      <c r="D414" s="219"/>
      <c r="E414" s="218"/>
      <c r="F414" s="218"/>
    </row>
    <row r="415" spans="2:6" ht="18">
      <c r="B415" s="217"/>
      <c r="C415" s="217"/>
      <c r="D415" s="219"/>
      <c r="E415" s="218"/>
      <c r="F415" s="218"/>
    </row>
    <row r="416" spans="2:6" ht="18">
      <c r="B416" s="217"/>
      <c r="C416" s="217"/>
      <c r="D416" s="219"/>
      <c r="E416" s="218"/>
      <c r="F416" s="218"/>
    </row>
    <row r="417" spans="2:6" ht="18">
      <c r="B417" s="217"/>
      <c r="C417" s="217"/>
      <c r="D417" s="219"/>
      <c r="E417" s="218"/>
      <c r="F417" s="218"/>
    </row>
    <row r="418" spans="2:6" ht="18">
      <c r="B418" s="217"/>
      <c r="C418" s="217"/>
      <c r="D418" s="219"/>
      <c r="E418" s="218"/>
      <c r="F418" s="218"/>
    </row>
    <row r="419" spans="2:6" ht="18">
      <c r="B419" s="217"/>
      <c r="C419" s="217"/>
      <c r="D419" s="219"/>
      <c r="E419" s="218"/>
      <c r="F419" s="218"/>
    </row>
    <row r="420" spans="2:6" ht="18">
      <c r="B420" s="217"/>
      <c r="C420" s="217"/>
      <c r="D420" s="219"/>
      <c r="E420" s="218"/>
      <c r="F420" s="218"/>
    </row>
    <row r="421" spans="2:6" ht="18">
      <c r="B421" s="217"/>
      <c r="C421" s="217"/>
      <c r="D421" s="219"/>
      <c r="E421" s="218"/>
      <c r="F421" s="218"/>
    </row>
    <row r="422" spans="2:6" ht="18">
      <c r="B422" s="217"/>
      <c r="C422" s="217"/>
      <c r="D422" s="219"/>
      <c r="E422" s="218"/>
      <c r="F422" s="218"/>
    </row>
    <row r="423" spans="2:6" ht="18">
      <c r="B423" s="217"/>
      <c r="C423" s="217"/>
      <c r="D423" s="219"/>
      <c r="E423" s="218"/>
      <c r="F423" s="218"/>
    </row>
    <row r="424" spans="2:6" ht="18">
      <c r="B424" s="217"/>
      <c r="C424" s="217"/>
      <c r="D424" s="219"/>
      <c r="E424" s="218"/>
      <c r="F424" s="218"/>
    </row>
    <row r="425" spans="2:6" ht="18">
      <c r="B425" s="217"/>
      <c r="C425" s="217"/>
      <c r="D425" s="219"/>
      <c r="E425" s="218"/>
      <c r="F425" s="218"/>
    </row>
    <row r="426" spans="2:6" ht="18">
      <c r="B426" s="217"/>
      <c r="C426" s="217"/>
      <c r="D426" s="219"/>
      <c r="E426" s="218"/>
      <c r="F426" s="218"/>
    </row>
    <row r="427" spans="2:6" ht="18">
      <c r="B427" s="217"/>
      <c r="C427" s="217"/>
      <c r="D427" s="219"/>
      <c r="E427" s="218"/>
      <c r="F427" s="218"/>
    </row>
    <row r="428" spans="2:6" ht="18">
      <c r="B428" s="217"/>
      <c r="C428" s="217"/>
      <c r="D428" s="219"/>
      <c r="E428" s="218"/>
      <c r="F428" s="218"/>
    </row>
    <row r="429" spans="2:6" ht="18">
      <c r="B429" s="217"/>
      <c r="C429" s="217"/>
      <c r="D429" s="219"/>
      <c r="E429" s="218"/>
      <c r="F429" s="218"/>
    </row>
    <row r="430" spans="2:6" ht="18">
      <c r="B430" s="217"/>
      <c r="C430" s="217"/>
      <c r="D430" s="219"/>
      <c r="E430" s="218"/>
      <c r="F430" s="218"/>
    </row>
    <row r="431" spans="2:6" ht="18">
      <c r="B431" s="217"/>
      <c r="C431" s="217"/>
      <c r="D431" s="219"/>
      <c r="E431" s="218"/>
      <c r="F431" s="218"/>
    </row>
    <row r="432" spans="2:6" ht="18">
      <c r="B432" s="217"/>
      <c r="C432" s="217"/>
      <c r="D432" s="219"/>
      <c r="E432" s="218"/>
      <c r="F432" s="218"/>
    </row>
    <row r="433" spans="2:6" ht="18">
      <c r="B433" s="217"/>
      <c r="C433" s="217"/>
      <c r="D433" s="219"/>
      <c r="E433" s="218"/>
      <c r="F433" s="218"/>
    </row>
    <row r="434" spans="2:6" ht="18">
      <c r="B434" s="217"/>
      <c r="C434" s="217"/>
      <c r="D434" s="219"/>
      <c r="E434" s="218"/>
      <c r="F434" s="218"/>
    </row>
    <row r="435" spans="2:6" ht="18">
      <c r="B435" s="217"/>
      <c r="C435" s="217"/>
      <c r="D435" s="219"/>
      <c r="E435" s="218"/>
      <c r="F435" s="218"/>
    </row>
    <row r="436" spans="2:6" ht="18">
      <c r="B436" s="217"/>
      <c r="C436" s="217"/>
      <c r="D436" s="219"/>
      <c r="E436" s="218"/>
      <c r="F436" s="218"/>
    </row>
    <row r="437" spans="2:6" ht="18">
      <c r="B437" s="217"/>
      <c r="C437" s="217"/>
      <c r="D437" s="219"/>
      <c r="E437" s="218"/>
      <c r="F437" s="218"/>
    </row>
    <row r="438" spans="2:6" ht="18">
      <c r="B438" s="217"/>
      <c r="C438" s="217"/>
      <c r="D438" s="219"/>
      <c r="E438" s="218"/>
      <c r="F438" s="218"/>
    </row>
    <row r="439" spans="2:6" ht="18">
      <c r="B439" s="217"/>
      <c r="C439" s="217"/>
      <c r="D439" s="219"/>
      <c r="E439" s="218"/>
      <c r="F439" s="218"/>
    </row>
    <row r="440" spans="2:6" ht="18">
      <c r="B440" s="217"/>
      <c r="C440" s="217"/>
      <c r="D440" s="219"/>
      <c r="E440" s="218"/>
      <c r="F440" s="218"/>
    </row>
    <row r="441" spans="2:6" ht="18">
      <c r="B441" s="217"/>
      <c r="C441" s="217"/>
      <c r="D441" s="219"/>
      <c r="E441" s="218"/>
      <c r="F441" s="218"/>
    </row>
    <row r="442" spans="2:6" ht="18">
      <c r="B442" s="217"/>
      <c r="C442" s="217"/>
      <c r="D442" s="219"/>
      <c r="E442" s="218"/>
      <c r="F442" s="218"/>
    </row>
    <row r="443" spans="2:6" ht="18">
      <c r="B443" s="217"/>
      <c r="C443" s="217"/>
      <c r="D443" s="219"/>
      <c r="E443" s="218"/>
      <c r="F443" s="218"/>
    </row>
    <row r="444" spans="2:6" ht="18">
      <c r="B444" s="217"/>
      <c r="C444" s="217"/>
      <c r="D444" s="219"/>
      <c r="E444" s="218"/>
      <c r="F444" s="218"/>
    </row>
    <row r="445" spans="2:6" ht="18">
      <c r="B445" s="217"/>
      <c r="C445" s="217"/>
      <c r="D445" s="219"/>
      <c r="E445" s="218"/>
      <c r="F445" s="218"/>
    </row>
    <row r="446" spans="2:6" ht="18">
      <c r="B446" s="217"/>
      <c r="C446" s="217"/>
      <c r="D446" s="219"/>
      <c r="E446" s="218"/>
      <c r="F446" s="218"/>
    </row>
    <row r="447" spans="2:6" ht="18">
      <c r="B447" s="217"/>
      <c r="C447" s="217"/>
      <c r="D447" s="219"/>
      <c r="E447" s="218"/>
      <c r="F447" s="218"/>
    </row>
    <row r="448" spans="2:6" ht="18">
      <c r="B448" s="217"/>
      <c r="C448" s="217"/>
      <c r="D448" s="219"/>
      <c r="E448" s="218"/>
      <c r="F448" s="218"/>
    </row>
    <row r="449" spans="2:6" ht="18">
      <c r="B449" s="217"/>
      <c r="C449" s="217"/>
      <c r="D449" s="219"/>
      <c r="E449" s="218"/>
      <c r="F449" s="218"/>
    </row>
    <row r="450" spans="2:6" ht="18">
      <c r="B450" s="217"/>
      <c r="C450" s="217"/>
      <c r="D450" s="219"/>
      <c r="E450" s="218"/>
      <c r="F450" s="218"/>
    </row>
    <row r="451" spans="2:6" ht="18">
      <c r="B451" s="217"/>
      <c r="C451" s="217"/>
      <c r="D451" s="219"/>
      <c r="E451" s="218"/>
      <c r="F451" s="218"/>
    </row>
    <row r="452" spans="2:6" ht="18">
      <c r="B452" s="217"/>
      <c r="C452" s="217"/>
      <c r="D452" s="219"/>
      <c r="E452" s="218"/>
      <c r="F452" s="218"/>
    </row>
    <row r="453" spans="2:6" ht="18">
      <c r="B453" s="217"/>
      <c r="C453" s="217"/>
      <c r="D453" s="219"/>
      <c r="E453" s="218"/>
      <c r="F453" s="218"/>
    </row>
    <row r="454" spans="2:6" ht="18">
      <c r="B454" s="217"/>
      <c r="C454" s="217"/>
      <c r="D454" s="219"/>
      <c r="E454" s="218"/>
      <c r="F454" s="218"/>
    </row>
    <row r="455" spans="2:6" ht="18">
      <c r="B455" s="217"/>
      <c r="C455" s="217"/>
      <c r="D455" s="219"/>
      <c r="E455" s="218"/>
      <c r="F455" s="218"/>
    </row>
    <row r="456" spans="2:6" ht="18">
      <c r="B456" s="217"/>
      <c r="C456" s="217"/>
      <c r="D456" s="219"/>
      <c r="E456" s="218"/>
      <c r="F456" s="218"/>
    </row>
    <row r="457" spans="2:6" ht="18">
      <c r="B457" s="217"/>
      <c r="C457" s="217"/>
      <c r="D457" s="219"/>
      <c r="E457" s="218"/>
      <c r="F457" s="218"/>
    </row>
    <row r="458" spans="2:6" ht="18">
      <c r="B458" s="217"/>
      <c r="C458" s="217"/>
      <c r="D458" s="219"/>
      <c r="E458" s="218"/>
      <c r="F458" s="218"/>
    </row>
    <row r="459" spans="2:6" ht="18">
      <c r="B459" s="217"/>
      <c r="C459" s="217"/>
      <c r="D459" s="219"/>
      <c r="E459" s="218"/>
      <c r="F459" s="218"/>
    </row>
    <row r="460" spans="2:6" ht="18">
      <c r="B460" s="217"/>
      <c r="C460" s="217"/>
      <c r="D460" s="219"/>
      <c r="E460" s="218"/>
      <c r="F460" s="218"/>
    </row>
    <row r="461" spans="2:6" ht="18">
      <c r="B461" s="217"/>
      <c r="C461" s="217"/>
      <c r="D461" s="219"/>
      <c r="E461" s="218"/>
      <c r="F461" s="218"/>
    </row>
    <row r="462" spans="2:6" ht="18">
      <c r="B462" s="217"/>
      <c r="C462" s="217"/>
      <c r="D462" s="219"/>
      <c r="E462" s="218"/>
      <c r="F462" s="218"/>
    </row>
    <row r="463" spans="2:6" ht="18">
      <c r="B463" s="217"/>
      <c r="C463" s="217"/>
      <c r="D463" s="219"/>
      <c r="E463" s="218"/>
      <c r="F463" s="218"/>
    </row>
    <row r="464" spans="2:6" ht="18">
      <c r="B464" s="217"/>
      <c r="C464" s="217"/>
      <c r="D464" s="219"/>
      <c r="E464" s="218"/>
      <c r="F464" s="218"/>
    </row>
    <row r="465" spans="2:6" ht="18">
      <c r="B465" s="217"/>
      <c r="C465" s="217"/>
      <c r="D465" s="219"/>
      <c r="E465" s="218"/>
      <c r="F465" s="218"/>
    </row>
    <row r="466" spans="2:6" ht="18">
      <c r="B466" s="217"/>
      <c r="C466" s="217"/>
      <c r="D466" s="219"/>
      <c r="E466" s="218"/>
      <c r="F466" s="218"/>
    </row>
    <row r="467" spans="2:6" ht="18">
      <c r="B467" s="217"/>
      <c r="C467" s="217"/>
      <c r="D467" s="219"/>
      <c r="E467" s="218"/>
      <c r="F467" s="218"/>
    </row>
    <row r="468" spans="2:6" ht="18">
      <c r="B468" s="217"/>
      <c r="C468" s="217"/>
      <c r="D468" s="219"/>
      <c r="E468" s="218"/>
      <c r="F468" s="218"/>
    </row>
    <row r="469" spans="2:6" ht="18">
      <c r="B469" s="217"/>
      <c r="C469" s="217"/>
      <c r="D469" s="219"/>
      <c r="E469" s="218"/>
      <c r="F469" s="218"/>
    </row>
    <row r="470" spans="2:6" ht="18">
      <c r="B470" s="217"/>
      <c r="C470" s="217"/>
      <c r="D470" s="219"/>
      <c r="E470" s="218"/>
      <c r="F470" s="218"/>
    </row>
    <row r="471" spans="2:6" ht="18">
      <c r="B471" s="217"/>
      <c r="C471" s="217"/>
      <c r="D471" s="219"/>
      <c r="E471" s="218"/>
      <c r="F471" s="218"/>
    </row>
    <row r="472" spans="2:6" ht="18">
      <c r="B472" s="217"/>
      <c r="C472" s="217"/>
      <c r="D472" s="219"/>
      <c r="E472" s="218"/>
      <c r="F472" s="218"/>
    </row>
    <row r="473" spans="2:6" ht="18">
      <c r="B473" s="217"/>
      <c r="C473" s="217"/>
      <c r="D473" s="219"/>
      <c r="E473" s="218"/>
      <c r="F473" s="218"/>
    </row>
    <row r="474" spans="2:6" ht="18">
      <c r="B474" s="217"/>
      <c r="C474" s="217"/>
      <c r="D474" s="219"/>
      <c r="E474" s="218"/>
      <c r="F474" s="218"/>
    </row>
    <row r="475" spans="2:6" ht="18">
      <c r="B475" s="217"/>
      <c r="C475" s="217"/>
      <c r="D475" s="219"/>
      <c r="E475" s="218"/>
      <c r="F475" s="218"/>
    </row>
    <row r="476" spans="2:6" ht="18">
      <c r="B476" s="217"/>
      <c r="C476" s="217"/>
      <c r="D476" s="219"/>
      <c r="E476" s="218"/>
      <c r="F476" s="218"/>
    </row>
    <row r="477" spans="2:6" ht="18">
      <c r="B477" s="217"/>
      <c r="C477" s="217"/>
      <c r="D477" s="219"/>
      <c r="E477" s="218"/>
      <c r="F477" s="218"/>
    </row>
    <row r="478" spans="2:6" ht="18">
      <c r="B478" s="217"/>
      <c r="C478" s="217"/>
      <c r="D478" s="219"/>
      <c r="E478" s="218"/>
      <c r="F478" s="218"/>
    </row>
    <row r="479" spans="2:6" ht="18">
      <c r="B479" s="217"/>
      <c r="C479" s="217"/>
      <c r="D479" s="219"/>
      <c r="E479" s="218"/>
      <c r="F479" s="218"/>
    </row>
    <row r="480" spans="2:6" ht="18">
      <c r="B480" s="217"/>
      <c r="C480" s="217"/>
      <c r="D480" s="219"/>
      <c r="E480" s="218"/>
      <c r="F480" s="218"/>
    </row>
    <row r="481" spans="2:6" ht="18">
      <c r="B481" s="217"/>
      <c r="C481" s="217"/>
      <c r="D481" s="219"/>
      <c r="E481" s="218"/>
      <c r="F481" s="218"/>
    </row>
    <row r="482" spans="2:6" ht="18">
      <c r="B482" s="217"/>
      <c r="C482" s="217"/>
      <c r="D482" s="219"/>
      <c r="E482" s="218"/>
      <c r="F482" s="218"/>
    </row>
    <row r="483" spans="2:6" ht="18">
      <c r="B483" s="217"/>
      <c r="C483" s="217"/>
      <c r="D483" s="219"/>
      <c r="E483" s="218"/>
      <c r="F483" s="218"/>
    </row>
    <row r="484" spans="2:6" ht="18">
      <c r="B484" s="217"/>
      <c r="C484" s="217"/>
      <c r="D484" s="219"/>
      <c r="E484" s="218"/>
      <c r="F484" s="218"/>
    </row>
    <row r="485" spans="2:6" ht="18">
      <c r="B485" s="217"/>
      <c r="C485" s="217"/>
      <c r="D485" s="219"/>
      <c r="E485" s="218"/>
      <c r="F485" s="218"/>
    </row>
    <row r="486" spans="2:6" ht="18">
      <c r="B486" s="217"/>
      <c r="C486" s="217"/>
      <c r="D486" s="219"/>
      <c r="E486" s="218"/>
      <c r="F486" s="218"/>
    </row>
    <row r="487" spans="2:6" ht="18">
      <c r="B487" s="217"/>
      <c r="C487" s="217"/>
      <c r="D487" s="219"/>
      <c r="E487" s="218"/>
      <c r="F487" s="218"/>
    </row>
    <row r="488" spans="2:6" ht="18">
      <c r="B488" s="217"/>
      <c r="C488" s="217"/>
      <c r="D488" s="219"/>
      <c r="E488" s="218"/>
      <c r="F488" s="218"/>
    </row>
    <row r="489" spans="2:6" ht="18">
      <c r="B489" s="217"/>
      <c r="C489" s="217"/>
      <c r="D489" s="219"/>
      <c r="E489" s="218"/>
      <c r="F489" s="218"/>
    </row>
    <row r="490" spans="2:6" ht="18">
      <c r="B490" s="217"/>
      <c r="C490" s="217"/>
      <c r="D490" s="219"/>
      <c r="E490" s="218"/>
      <c r="F490" s="218"/>
    </row>
    <row r="491" spans="2:6" ht="18">
      <c r="B491" s="217"/>
      <c r="C491" s="217"/>
      <c r="D491" s="219"/>
      <c r="E491" s="218"/>
      <c r="F491" s="218"/>
    </row>
    <row r="492" spans="2:6" ht="18">
      <c r="B492" s="217"/>
      <c r="C492" s="217"/>
      <c r="D492" s="219"/>
      <c r="E492" s="218"/>
      <c r="F492" s="218"/>
    </row>
    <row r="493" spans="2:6" ht="18">
      <c r="B493" s="217"/>
      <c r="C493" s="217"/>
      <c r="D493" s="219"/>
      <c r="E493" s="218"/>
      <c r="F493" s="218"/>
    </row>
    <row r="494" spans="2:6" ht="18">
      <c r="B494" s="217"/>
      <c r="C494" s="217"/>
      <c r="D494" s="219"/>
      <c r="E494" s="218"/>
      <c r="F494" s="218"/>
    </row>
    <row r="495" spans="2:6" ht="18">
      <c r="B495" s="217"/>
      <c r="C495" s="217"/>
      <c r="D495" s="219"/>
      <c r="E495" s="218"/>
      <c r="F495" s="218"/>
    </row>
    <row r="496" spans="2:6" ht="18">
      <c r="B496" s="217"/>
      <c r="C496" s="217"/>
      <c r="D496" s="219"/>
      <c r="E496" s="218"/>
      <c r="F496" s="218"/>
    </row>
    <row r="497" spans="2:6" ht="18">
      <c r="B497" s="217"/>
      <c r="C497" s="217"/>
      <c r="D497" s="219"/>
      <c r="E497" s="218"/>
      <c r="F497" s="218"/>
    </row>
    <row r="498" spans="2:6" ht="18">
      <c r="B498" s="217"/>
      <c r="C498" s="217"/>
      <c r="D498" s="219"/>
      <c r="E498" s="218"/>
      <c r="F498" s="218"/>
    </row>
    <row r="499" spans="2:6" ht="18">
      <c r="B499" s="217"/>
      <c r="C499" s="217"/>
      <c r="D499" s="219"/>
      <c r="E499" s="218"/>
      <c r="F499" s="218"/>
    </row>
    <row r="500" spans="2:6" ht="18">
      <c r="B500" s="217"/>
      <c r="C500" s="217"/>
      <c r="D500" s="219"/>
      <c r="E500" s="218"/>
      <c r="F500" s="218"/>
    </row>
    <row r="501" spans="2:6" ht="18">
      <c r="B501" s="217"/>
      <c r="C501" s="217"/>
      <c r="D501" s="219"/>
      <c r="E501" s="218"/>
      <c r="F501" s="218"/>
    </row>
    <row r="502" spans="2:6" ht="18">
      <c r="B502" s="217"/>
      <c r="C502" s="217"/>
      <c r="D502" s="219"/>
      <c r="E502" s="218"/>
      <c r="F502" s="218"/>
    </row>
    <row r="503" spans="2:6" ht="18">
      <c r="B503" s="217"/>
      <c r="C503" s="217"/>
      <c r="D503" s="219"/>
      <c r="E503" s="218"/>
      <c r="F503" s="218"/>
    </row>
    <row r="504" spans="2:6" ht="18">
      <c r="B504" s="217"/>
      <c r="C504" s="217"/>
      <c r="D504" s="219"/>
      <c r="E504" s="218"/>
      <c r="F504" s="218"/>
    </row>
    <row r="505" spans="2:6" ht="18">
      <c r="B505" s="217"/>
      <c r="C505" s="217"/>
      <c r="D505" s="219"/>
      <c r="E505" s="218"/>
      <c r="F505" s="218"/>
    </row>
    <row r="506" spans="2:6" ht="18">
      <c r="B506" s="217"/>
      <c r="C506" s="217"/>
      <c r="D506" s="219"/>
      <c r="E506" s="218"/>
      <c r="F506" s="218"/>
    </row>
    <row r="507" spans="2:6" ht="18">
      <c r="B507" s="217"/>
      <c r="C507" s="217"/>
      <c r="D507" s="219"/>
      <c r="E507" s="218"/>
      <c r="F507" s="218"/>
    </row>
    <row r="508" spans="2:6" ht="18">
      <c r="B508" s="217"/>
      <c r="C508" s="217"/>
      <c r="D508" s="219"/>
      <c r="E508" s="218"/>
      <c r="F508" s="218"/>
    </row>
    <row r="509" spans="2:6" ht="18">
      <c r="B509" s="217"/>
      <c r="C509" s="217"/>
      <c r="D509" s="219"/>
      <c r="E509" s="218"/>
      <c r="F509" s="218"/>
    </row>
    <row r="510" spans="2:6" ht="18">
      <c r="B510" s="217"/>
      <c r="C510" s="217"/>
      <c r="D510" s="219"/>
      <c r="E510" s="218"/>
      <c r="F510" s="218"/>
    </row>
    <row r="511" spans="2:6" ht="18">
      <c r="B511" s="217"/>
      <c r="C511" s="217"/>
      <c r="D511" s="219"/>
      <c r="E511" s="218"/>
      <c r="F511" s="218"/>
    </row>
    <row r="512" spans="2:6" ht="18">
      <c r="B512" s="217"/>
      <c r="C512" s="217"/>
      <c r="D512" s="219"/>
      <c r="E512" s="218"/>
      <c r="F512" s="218"/>
    </row>
    <row r="513" spans="2:6" ht="18">
      <c r="B513" s="217"/>
      <c r="C513" s="217"/>
      <c r="D513" s="219"/>
      <c r="E513" s="218"/>
      <c r="F513" s="218"/>
    </row>
    <row r="514" spans="2:6" ht="18">
      <c r="B514" s="217"/>
      <c r="C514" s="217"/>
      <c r="D514" s="219"/>
      <c r="E514" s="218"/>
      <c r="F514" s="218"/>
    </row>
    <row r="515" spans="2:6" ht="18">
      <c r="B515" s="217"/>
      <c r="C515" s="217"/>
      <c r="D515" s="219"/>
      <c r="E515" s="218"/>
      <c r="F515" s="218"/>
    </row>
    <row r="516" spans="2:6" ht="18">
      <c r="B516" s="217"/>
      <c r="C516" s="217"/>
      <c r="D516" s="219"/>
      <c r="E516" s="218"/>
      <c r="F516" s="218"/>
    </row>
    <row r="517" spans="2:6" ht="18">
      <c r="B517" s="217"/>
      <c r="C517" s="217"/>
      <c r="D517" s="219"/>
      <c r="E517" s="218"/>
      <c r="F517" s="218"/>
    </row>
    <row r="518" spans="2:6" ht="18">
      <c r="B518" s="217"/>
      <c r="C518" s="217"/>
      <c r="D518" s="219"/>
      <c r="E518" s="218"/>
      <c r="F518" s="218"/>
    </row>
    <row r="519" spans="2:6" ht="18">
      <c r="B519" s="217"/>
      <c r="C519" s="217"/>
      <c r="D519" s="219"/>
      <c r="E519" s="218"/>
      <c r="F519" s="218"/>
    </row>
    <row r="520" spans="2:6" ht="18">
      <c r="B520" s="217"/>
      <c r="C520" s="217"/>
      <c r="D520" s="219"/>
      <c r="E520" s="218"/>
      <c r="F520" s="218"/>
    </row>
    <row r="521" spans="2:6" ht="18">
      <c r="B521" s="217"/>
      <c r="C521" s="217"/>
      <c r="D521" s="219"/>
      <c r="E521" s="218"/>
      <c r="F521" s="218"/>
    </row>
    <row r="522" spans="2:6" ht="18">
      <c r="B522" s="217"/>
      <c r="C522" s="217"/>
      <c r="D522" s="219"/>
      <c r="E522" s="218"/>
      <c r="F522" s="218"/>
    </row>
    <row r="523" spans="2:6" ht="18">
      <c r="B523" s="217"/>
      <c r="C523" s="217"/>
      <c r="D523" s="219"/>
      <c r="E523" s="218"/>
      <c r="F523" s="218"/>
    </row>
    <row r="524" spans="2:6" ht="18">
      <c r="B524" s="217"/>
      <c r="C524" s="217"/>
      <c r="D524" s="219"/>
      <c r="E524" s="218"/>
      <c r="F524" s="218"/>
    </row>
    <row r="525" spans="2:6" ht="18">
      <c r="B525" s="217"/>
      <c r="C525" s="217"/>
      <c r="D525" s="219"/>
      <c r="E525" s="218"/>
      <c r="F525" s="218"/>
    </row>
    <row r="526" spans="2:6" ht="18">
      <c r="B526" s="217"/>
      <c r="C526" s="217"/>
      <c r="D526" s="219"/>
      <c r="E526" s="218"/>
      <c r="F526" s="218"/>
    </row>
    <row r="527" spans="2:6" ht="18">
      <c r="B527" s="217"/>
      <c r="C527" s="217"/>
      <c r="D527" s="219"/>
      <c r="E527" s="218"/>
      <c r="F527" s="218"/>
    </row>
    <row r="528" spans="2:6" ht="18">
      <c r="B528" s="217"/>
      <c r="C528" s="217"/>
      <c r="D528" s="219"/>
      <c r="E528" s="218"/>
      <c r="F528" s="218"/>
    </row>
    <row r="529" spans="2:6" ht="18">
      <c r="B529" s="217"/>
      <c r="C529" s="217"/>
      <c r="D529" s="219"/>
      <c r="E529" s="218"/>
      <c r="F529" s="218"/>
    </row>
    <row r="530" spans="2:6" ht="18">
      <c r="B530" s="217"/>
      <c r="C530" s="217"/>
      <c r="D530" s="219"/>
      <c r="E530" s="218"/>
      <c r="F530" s="218"/>
    </row>
    <row r="531" spans="2:6" ht="18">
      <c r="B531" s="217"/>
      <c r="C531" s="217"/>
      <c r="D531" s="219"/>
      <c r="E531" s="218"/>
      <c r="F531" s="218"/>
    </row>
    <row r="532" spans="2:6" ht="18">
      <c r="B532" s="217"/>
      <c r="C532" s="217"/>
      <c r="D532" s="219"/>
      <c r="E532" s="218"/>
      <c r="F532" s="218"/>
    </row>
    <row r="533" spans="2:6" ht="18">
      <c r="B533" s="217"/>
      <c r="C533" s="217"/>
      <c r="D533" s="219"/>
      <c r="E533" s="218"/>
      <c r="F533" s="218"/>
    </row>
    <row r="534" spans="2:6" ht="18">
      <c r="B534" s="217"/>
      <c r="C534" s="217"/>
      <c r="D534" s="219"/>
      <c r="E534" s="218"/>
      <c r="F534" s="218"/>
    </row>
    <row r="535" spans="2:6" ht="18">
      <c r="B535" s="217"/>
      <c r="C535" s="217"/>
      <c r="D535" s="219"/>
      <c r="E535" s="218"/>
      <c r="F535" s="218"/>
    </row>
    <row r="536" spans="2:6" ht="18">
      <c r="B536" s="217"/>
      <c r="C536" s="217"/>
      <c r="D536" s="219"/>
      <c r="E536" s="218"/>
      <c r="F536" s="218"/>
    </row>
    <row r="537" spans="2:6" ht="18">
      <c r="B537" s="217"/>
      <c r="C537" s="217"/>
      <c r="D537" s="219"/>
      <c r="E537" s="218"/>
      <c r="F537" s="218"/>
    </row>
    <row r="538" spans="2:6" ht="18">
      <c r="B538" s="217"/>
      <c r="C538" s="217"/>
      <c r="D538" s="219"/>
      <c r="E538" s="218"/>
      <c r="F538" s="218"/>
    </row>
    <row r="539" spans="2:6" ht="18">
      <c r="B539" s="217"/>
      <c r="C539" s="217"/>
      <c r="D539" s="219"/>
      <c r="E539" s="218"/>
      <c r="F539" s="218"/>
    </row>
    <row r="540" spans="2:6" ht="18">
      <c r="B540" s="217"/>
      <c r="C540" s="217"/>
      <c r="D540" s="219"/>
      <c r="E540" s="218"/>
      <c r="F540" s="218"/>
    </row>
    <row r="541" spans="2:6" ht="18">
      <c r="B541" s="217"/>
      <c r="C541" s="217"/>
      <c r="D541" s="219"/>
      <c r="E541" s="218"/>
      <c r="F541" s="218"/>
    </row>
    <row r="542" spans="2:6" ht="18">
      <c r="B542" s="217"/>
      <c r="C542" s="217"/>
      <c r="D542" s="219"/>
      <c r="E542" s="218"/>
      <c r="F542" s="218"/>
    </row>
    <row r="543" spans="2:6" ht="18">
      <c r="B543" s="217"/>
      <c r="C543" s="217"/>
      <c r="D543" s="219"/>
      <c r="E543" s="218"/>
      <c r="F543" s="218"/>
    </row>
    <row r="544" spans="2:6" ht="18">
      <c r="B544" s="217"/>
      <c r="C544" s="217"/>
      <c r="D544" s="219"/>
      <c r="E544" s="218"/>
      <c r="F544" s="218"/>
    </row>
    <row r="545" spans="2:6" ht="18">
      <c r="B545" s="217"/>
      <c r="C545" s="217"/>
      <c r="D545" s="219"/>
      <c r="E545" s="218"/>
      <c r="F545" s="218"/>
    </row>
    <row r="546" spans="2:6" ht="18">
      <c r="B546" s="217"/>
      <c r="C546" s="217"/>
      <c r="D546" s="219"/>
      <c r="E546" s="218"/>
      <c r="F546" s="218"/>
    </row>
    <row r="547" spans="2:6" ht="18">
      <c r="B547" s="217"/>
      <c r="C547" s="217"/>
      <c r="D547" s="219"/>
      <c r="E547" s="218"/>
      <c r="F547" s="218"/>
    </row>
    <row r="548" spans="2:6" ht="18">
      <c r="B548" s="217"/>
      <c r="C548" s="217"/>
      <c r="D548" s="219"/>
      <c r="E548" s="218"/>
      <c r="F548" s="218"/>
    </row>
    <row r="549" spans="2:6" ht="18">
      <c r="B549" s="217"/>
      <c r="C549" s="217"/>
      <c r="D549" s="219"/>
      <c r="E549" s="218"/>
      <c r="F549" s="218"/>
    </row>
    <row r="550" spans="2:6" ht="18">
      <c r="B550" s="217"/>
      <c r="C550" s="217"/>
      <c r="D550" s="219"/>
      <c r="E550" s="218"/>
      <c r="F550" s="218"/>
    </row>
    <row r="551" spans="2:6" ht="18">
      <c r="B551" s="217"/>
      <c r="C551" s="217"/>
      <c r="D551" s="219"/>
      <c r="E551" s="218"/>
      <c r="F551" s="218"/>
    </row>
    <row r="552" spans="2:6" ht="18">
      <c r="B552" s="217"/>
      <c r="C552" s="217"/>
      <c r="D552" s="219"/>
      <c r="E552" s="218"/>
      <c r="F552" s="218"/>
    </row>
    <row r="553" spans="2:6" ht="18">
      <c r="B553" s="217"/>
      <c r="C553" s="217"/>
      <c r="D553" s="219"/>
      <c r="E553" s="218"/>
      <c r="F553" s="218"/>
    </row>
    <row r="554" spans="2:6" ht="18">
      <c r="B554" s="217"/>
      <c r="C554" s="217"/>
      <c r="D554" s="219"/>
      <c r="E554" s="218"/>
      <c r="F554" s="218"/>
    </row>
    <row r="555" spans="2:6" ht="18">
      <c r="B555" s="217"/>
      <c r="C555" s="217"/>
      <c r="D555" s="219"/>
      <c r="E555" s="218"/>
      <c r="F555" s="218"/>
    </row>
    <row r="556" spans="2:6" ht="18">
      <c r="B556" s="217"/>
      <c r="C556" s="217"/>
      <c r="D556" s="219"/>
      <c r="E556" s="218"/>
      <c r="F556" s="218"/>
    </row>
    <row r="557" spans="2:6" ht="18">
      <c r="B557" s="217"/>
      <c r="C557" s="217"/>
      <c r="D557" s="219"/>
      <c r="E557" s="218"/>
      <c r="F557" s="218"/>
    </row>
    <row r="558" spans="2:6" ht="18">
      <c r="B558" s="217"/>
      <c r="C558" s="217"/>
      <c r="D558" s="219"/>
      <c r="E558" s="218"/>
      <c r="F558" s="218"/>
    </row>
    <row r="559" spans="2:6" ht="18">
      <c r="B559" s="217"/>
      <c r="C559" s="217"/>
      <c r="D559" s="219"/>
      <c r="E559" s="218"/>
      <c r="F559" s="218"/>
    </row>
    <row r="560" spans="2:6" ht="18">
      <c r="B560" s="217"/>
      <c r="C560" s="217"/>
      <c r="D560" s="219"/>
      <c r="E560" s="218"/>
      <c r="F560" s="218"/>
    </row>
    <row r="561" spans="2:6" ht="18">
      <c r="B561" s="217"/>
      <c r="C561" s="217"/>
      <c r="D561" s="219"/>
      <c r="E561" s="218"/>
      <c r="F561" s="218"/>
    </row>
    <row r="562" spans="2:6" ht="18">
      <c r="B562" s="217"/>
      <c r="C562" s="217"/>
      <c r="D562" s="219"/>
      <c r="E562" s="218"/>
      <c r="F562" s="218"/>
    </row>
    <row r="563" spans="2:6" ht="18">
      <c r="B563" s="217"/>
      <c r="C563" s="217"/>
      <c r="D563" s="219"/>
      <c r="E563" s="218"/>
      <c r="F563" s="218"/>
    </row>
    <row r="564" spans="2:6" ht="18">
      <c r="B564" s="217"/>
      <c r="C564" s="217"/>
      <c r="D564" s="219"/>
      <c r="E564" s="218"/>
      <c r="F564" s="218"/>
    </row>
    <row r="565" spans="2:6" ht="18">
      <c r="B565" s="217"/>
      <c r="C565" s="217"/>
      <c r="D565" s="219"/>
      <c r="E565" s="218"/>
      <c r="F565" s="218"/>
    </row>
    <row r="566" spans="2:6" ht="18">
      <c r="B566" s="217"/>
      <c r="C566" s="217"/>
      <c r="D566" s="219"/>
      <c r="E566" s="218"/>
      <c r="F566" s="218"/>
    </row>
    <row r="567" spans="2:6" ht="18">
      <c r="B567" s="217"/>
      <c r="C567" s="217"/>
      <c r="D567" s="219"/>
      <c r="E567" s="218"/>
      <c r="F567" s="218"/>
    </row>
    <row r="568" spans="2:6" ht="18">
      <c r="B568" s="217"/>
      <c r="C568" s="217"/>
      <c r="D568" s="219"/>
      <c r="E568" s="218"/>
      <c r="F568" s="218"/>
    </row>
    <row r="569" spans="2:6" ht="18">
      <c r="B569" s="217"/>
      <c r="C569" s="217"/>
      <c r="D569" s="219"/>
      <c r="E569" s="218"/>
      <c r="F569" s="218"/>
    </row>
    <row r="570" spans="2:6" ht="18">
      <c r="B570" s="217"/>
      <c r="C570" s="217"/>
      <c r="D570" s="219"/>
      <c r="E570" s="218"/>
      <c r="F570" s="218"/>
    </row>
    <row r="571" spans="2:6" ht="18">
      <c r="B571" s="217"/>
      <c r="C571" s="217"/>
      <c r="D571" s="219"/>
      <c r="E571" s="218"/>
      <c r="F571" s="218"/>
    </row>
    <row r="572" spans="2:6" ht="18">
      <c r="B572" s="217"/>
      <c r="C572" s="217"/>
      <c r="D572" s="219"/>
      <c r="E572" s="218"/>
      <c r="F572" s="218"/>
    </row>
    <row r="573" spans="2:6" ht="18">
      <c r="B573" s="217"/>
      <c r="C573" s="217"/>
      <c r="D573" s="219"/>
      <c r="E573" s="218"/>
      <c r="F573" s="218"/>
    </row>
    <row r="574" spans="2:6" ht="18">
      <c r="B574" s="217"/>
      <c r="C574" s="217"/>
      <c r="D574" s="219"/>
      <c r="E574" s="218"/>
      <c r="F574" s="218"/>
    </row>
    <row r="575" spans="2:6" ht="18">
      <c r="B575" s="217"/>
      <c r="C575" s="217"/>
      <c r="D575" s="219"/>
      <c r="E575" s="218"/>
      <c r="F575" s="218"/>
    </row>
    <row r="576" spans="2:6" ht="18">
      <c r="B576" s="217"/>
      <c r="C576" s="217"/>
      <c r="D576" s="219"/>
      <c r="E576" s="218"/>
      <c r="F576" s="218"/>
    </row>
    <row r="577" spans="2:6" ht="18">
      <c r="B577" s="217"/>
      <c r="C577" s="217"/>
      <c r="D577" s="219"/>
      <c r="E577" s="218"/>
      <c r="F577" s="218"/>
    </row>
    <row r="578" spans="2:6" ht="18">
      <c r="B578" s="217"/>
      <c r="C578" s="217"/>
      <c r="D578" s="219"/>
      <c r="E578" s="218"/>
      <c r="F578" s="218"/>
    </row>
    <row r="579" spans="2:6" ht="18">
      <c r="B579" s="217"/>
      <c r="C579" s="217"/>
      <c r="D579" s="219"/>
      <c r="E579" s="218"/>
      <c r="F579" s="218"/>
    </row>
    <row r="580" spans="2:6" ht="18">
      <c r="B580" s="217"/>
      <c r="C580" s="217"/>
      <c r="D580" s="219"/>
      <c r="E580" s="218"/>
      <c r="F580" s="218"/>
    </row>
    <row r="581" spans="2:6" ht="18">
      <c r="B581" s="217"/>
      <c r="C581" s="217"/>
      <c r="D581" s="219"/>
      <c r="E581" s="218"/>
      <c r="F581" s="218"/>
    </row>
    <row r="582" spans="2:6" ht="18">
      <c r="B582" s="217"/>
      <c r="C582" s="217"/>
      <c r="D582" s="219"/>
      <c r="E582" s="218"/>
      <c r="F582" s="218"/>
    </row>
    <row r="583" spans="2:6" ht="18">
      <c r="B583" s="217"/>
      <c r="C583" s="217"/>
      <c r="D583" s="219"/>
      <c r="E583" s="218"/>
      <c r="F583" s="218"/>
    </row>
    <row r="584" spans="2:6" ht="18">
      <c r="B584" s="217"/>
      <c r="C584" s="217"/>
      <c r="D584" s="219"/>
      <c r="E584" s="218"/>
      <c r="F584" s="218"/>
    </row>
    <row r="585" spans="2:6" ht="18">
      <c r="B585" s="217"/>
      <c r="C585" s="217"/>
      <c r="D585" s="219"/>
      <c r="E585" s="218"/>
      <c r="F585" s="218"/>
    </row>
    <row r="586" spans="2:6" ht="18">
      <c r="B586" s="217"/>
      <c r="C586" s="217"/>
      <c r="D586" s="219"/>
      <c r="E586" s="218"/>
      <c r="F586" s="218"/>
    </row>
    <row r="587" spans="2:6" ht="18">
      <c r="B587" s="217"/>
      <c r="C587" s="217"/>
      <c r="D587" s="219"/>
      <c r="E587" s="218"/>
      <c r="F587" s="218"/>
    </row>
    <row r="588" spans="2:6" ht="18">
      <c r="B588" s="217"/>
      <c r="C588" s="217"/>
      <c r="D588" s="219"/>
      <c r="E588" s="218"/>
      <c r="F588" s="218"/>
    </row>
    <row r="589" spans="2:6" ht="18">
      <c r="B589" s="217"/>
      <c r="C589" s="217"/>
      <c r="D589" s="219"/>
      <c r="E589" s="218"/>
      <c r="F589" s="218"/>
    </row>
    <row r="590" spans="2:6" ht="18">
      <c r="B590" s="217"/>
      <c r="C590" s="217"/>
      <c r="D590" s="219"/>
      <c r="E590" s="218"/>
      <c r="F590" s="218"/>
    </row>
    <row r="591" spans="2:6" ht="18">
      <c r="B591" s="217"/>
      <c r="C591" s="217"/>
      <c r="D591" s="219"/>
      <c r="E591" s="218"/>
      <c r="F591" s="218"/>
    </row>
    <row r="592" spans="2:6" ht="18">
      <c r="B592" s="217"/>
      <c r="C592" s="217"/>
      <c r="D592" s="219"/>
      <c r="E592" s="218"/>
      <c r="F592" s="218"/>
    </row>
    <row r="593" spans="2:6" ht="18">
      <c r="B593" s="217"/>
      <c r="C593" s="217"/>
      <c r="D593" s="219"/>
      <c r="E593" s="218"/>
      <c r="F593" s="218"/>
    </row>
    <row r="594" spans="2:6" ht="18">
      <c r="B594" s="217"/>
      <c r="C594" s="217"/>
      <c r="D594" s="219"/>
      <c r="E594" s="218"/>
      <c r="F594" s="218"/>
    </row>
    <row r="595" spans="2:6" ht="18">
      <c r="B595" s="217"/>
      <c r="C595" s="217"/>
      <c r="D595" s="219"/>
      <c r="E595" s="218"/>
      <c r="F595" s="218"/>
    </row>
    <row r="596" spans="2:6" ht="18">
      <c r="B596" s="217"/>
      <c r="C596" s="217"/>
      <c r="D596" s="219"/>
      <c r="E596" s="218"/>
      <c r="F596" s="218"/>
    </row>
    <row r="597" spans="2:6" ht="18">
      <c r="B597" s="217"/>
      <c r="C597" s="217"/>
      <c r="D597" s="219"/>
      <c r="E597" s="218"/>
      <c r="F597" s="218"/>
    </row>
    <row r="598" spans="2:6" ht="18">
      <c r="B598" s="217"/>
      <c r="C598" s="217"/>
      <c r="D598" s="219"/>
      <c r="E598" s="218"/>
      <c r="F598" s="218"/>
    </row>
    <row r="599" spans="2:6" ht="18">
      <c r="B599" s="217"/>
      <c r="C599" s="217"/>
      <c r="D599" s="219"/>
      <c r="E599" s="218"/>
      <c r="F599" s="218"/>
    </row>
    <row r="600" spans="2:6" ht="18">
      <c r="B600" s="217"/>
      <c r="C600" s="217"/>
      <c r="D600" s="219"/>
      <c r="E600" s="218"/>
      <c r="F600" s="218"/>
    </row>
    <row r="601" spans="2:6" ht="18">
      <c r="B601" s="217"/>
      <c r="C601" s="217"/>
      <c r="D601" s="219"/>
      <c r="E601" s="218"/>
      <c r="F601" s="218"/>
    </row>
    <row r="602" spans="2:6" ht="18">
      <c r="B602" s="217"/>
      <c r="C602" s="217"/>
      <c r="D602" s="219"/>
      <c r="E602" s="218"/>
      <c r="F602" s="218"/>
    </row>
    <row r="603" spans="2:6" ht="18">
      <c r="B603" s="217"/>
      <c r="C603" s="217"/>
      <c r="D603" s="219"/>
      <c r="E603" s="218"/>
      <c r="F603" s="218"/>
    </row>
    <row r="604" spans="2:6" ht="18">
      <c r="B604" s="217"/>
      <c r="C604" s="217"/>
      <c r="D604" s="219"/>
      <c r="E604" s="218"/>
      <c r="F604" s="218"/>
    </row>
    <row r="605" spans="2:6" ht="18">
      <c r="B605" s="217"/>
      <c r="C605" s="217"/>
      <c r="D605" s="219"/>
      <c r="E605" s="218"/>
      <c r="F605" s="218"/>
    </row>
    <row r="606" spans="2:6" ht="18">
      <c r="B606" s="217"/>
      <c r="C606" s="217"/>
      <c r="D606" s="219"/>
      <c r="E606" s="218"/>
      <c r="F606" s="218"/>
    </row>
    <row r="607" spans="2:6" ht="18">
      <c r="B607" s="217"/>
      <c r="C607" s="217"/>
      <c r="D607" s="219"/>
      <c r="E607" s="218"/>
      <c r="F607" s="218"/>
    </row>
    <row r="608" spans="2:6" ht="18">
      <c r="B608" s="217"/>
      <c r="C608" s="217"/>
      <c r="D608" s="219"/>
      <c r="E608" s="218"/>
      <c r="F608" s="218"/>
    </row>
    <row r="609" spans="2:6" ht="18">
      <c r="B609" s="217"/>
      <c r="C609" s="217"/>
      <c r="D609" s="219"/>
      <c r="E609" s="218"/>
      <c r="F609" s="218"/>
    </row>
    <row r="610" spans="2:6" ht="18">
      <c r="B610" s="217"/>
      <c r="C610" s="217"/>
      <c r="D610" s="219"/>
      <c r="E610" s="218"/>
      <c r="F610" s="218"/>
    </row>
    <row r="611" spans="2:6" ht="18">
      <c r="B611" s="217"/>
      <c r="C611" s="217"/>
      <c r="D611" s="219"/>
      <c r="E611" s="218"/>
      <c r="F611" s="218"/>
    </row>
    <row r="612" spans="2:6" ht="18">
      <c r="B612" s="217"/>
      <c r="C612" s="217"/>
      <c r="D612" s="219"/>
      <c r="E612" s="218"/>
      <c r="F612" s="218"/>
    </row>
    <row r="613" spans="2:6" ht="18">
      <c r="B613" s="217"/>
      <c r="C613" s="217"/>
      <c r="D613" s="219"/>
      <c r="E613" s="218"/>
      <c r="F613" s="218"/>
    </row>
    <row r="614" spans="2:6" ht="18">
      <c r="B614" s="217"/>
      <c r="C614" s="217"/>
      <c r="D614" s="219"/>
      <c r="E614" s="218"/>
      <c r="F614" s="218"/>
    </row>
    <row r="615" spans="2:6" ht="18">
      <c r="B615" s="217"/>
      <c r="C615" s="217"/>
      <c r="D615" s="219"/>
      <c r="E615" s="218"/>
      <c r="F615" s="218"/>
    </row>
    <row r="616" spans="2:6" ht="18">
      <c r="B616" s="217"/>
      <c r="C616" s="217"/>
      <c r="D616" s="219"/>
      <c r="E616" s="218"/>
      <c r="F616" s="218"/>
    </row>
    <row r="617" spans="2:6" ht="18">
      <c r="B617" s="217"/>
      <c r="C617" s="217"/>
      <c r="D617" s="219"/>
      <c r="E617" s="218"/>
      <c r="F617" s="218"/>
    </row>
    <row r="618" spans="2:6" ht="18">
      <c r="B618" s="217"/>
      <c r="C618" s="217"/>
      <c r="D618" s="219"/>
      <c r="E618" s="218"/>
      <c r="F618" s="218"/>
    </row>
    <row r="619" spans="2:6" ht="18">
      <c r="B619" s="217"/>
      <c r="C619" s="217"/>
      <c r="D619" s="219"/>
      <c r="E619" s="218"/>
      <c r="F619" s="218"/>
    </row>
    <row r="620" spans="2:6" ht="18">
      <c r="B620" s="217"/>
      <c r="C620" s="217"/>
      <c r="D620" s="219"/>
      <c r="E620" s="218"/>
      <c r="F620" s="218"/>
    </row>
    <row r="621" spans="2:6" ht="18">
      <c r="B621" s="217"/>
      <c r="C621" s="217"/>
      <c r="D621" s="219"/>
      <c r="E621" s="218"/>
      <c r="F621" s="218"/>
    </row>
    <row r="622" spans="2:6" ht="18">
      <c r="B622" s="217"/>
      <c r="C622" s="217"/>
      <c r="D622" s="219"/>
      <c r="E622" s="218"/>
      <c r="F622" s="218"/>
    </row>
    <row r="623" spans="2:6" ht="18">
      <c r="B623" s="217"/>
      <c r="C623" s="217"/>
      <c r="D623" s="219"/>
      <c r="E623" s="218"/>
      <c r="F623" s="218"/>
    </row>
    <row r="624" spans="2:6" ht="18">
      <c r="B624" s="217"/>
      <c r="C624" s="217"/>
      <c r="D624" s="219"/>
      <c r="E624" s="218"/>
      <c r="F624" s="218"/>
    </row>
    <row r="625" spans="2:6" ht="18">
      <c r="B625" s="217"/>
      <c r="C625" s="217"/>
      <c r="D625" s="219"/>
      <c r="E625" s="218"/>
      <c r="F625" s="218"/>
    </row>
    <row r="626" spans="2:6" ht="18">
      <c r="B626" s="217"/>
      <c r="C626" s="217"/>
      <c r="D626" s="219"/>
      <c r="E626" s="218"/>
      <c r="F626" s="218"/>
    </row>
    <row r="627" spans="2:6" ht="18">
      <c r="B627" s="217"/>
      <c r="C627" s="217"/>
      <c r="D627" s="219"/>
      <c r="E627" s="218"/>
      <c r="F627" s="218"/>
    </row>
    <row r="628" spans="2:6" ht="18">
      <c r="B628" s="217"/>
      <c r="C628" s="217"/>
      <c r="D628" s="219"/>
      <c r="E628" s="218"/>
      <c r="F628" s="218"/>
    </row>
    <row r="629" spans="2:6" ht="18">
      <c r="B629" s="217"/>
      <c r="C629" s="217"/>
      <c r="D629" s="219"/>
      <c r="E629" s="218"/>
      <c r="F629" s="218"/>
    </row>
    <row r="630" spans="2:6" ht="18">
      <c r="B630" s="217"/>
      <c r="C630" s="217"/>
      <c r="D630" s="219"/>
      <c r="E630" s="218"/>
      <c r="F630" s="218"/>
    </row>
    <row r="631" spans="2:6" ht="18">
      <c r="B631" s="217"/>
      <c r="C631" s="217"/>
      <c r="D631" s="219"/>
      <c r="E631" s="218"/>
      <c r="F631" s="218"/>
    </row>
    <row r="632" spans="2:6" ht="18">
      <c r="B632" s="217"/>
      <c r="C632" s="217"/>
      <c r="D632" s="219"/>
      <c r="E632" s="218"/>
      <c r="F632" s="218"/>
    </row>
    <row r="633" spans="2:6" ht="18">
      <c r="B633" s="217"/>
      <c r="C633" s="217"/>
      <c r="D633" s="219"/>
      <c r="E633" s="218"/>
      <c r="F633" s="218"/>
    </row>
    <row r="634" spans="2:6" ht="18">
      <c r="B634" s="217"/>
      <c r="C634" s="217"/>
      <c r="D634" s="219"/>
      <c r="E634" s="218"/>
      <c r="F634" s="218"/>
    </row>
    <row r="635" spans="2:6" ht="18">
      <c r="B635" s="217"/>
      <c r="C635" s="217"/>
      <c r="D635" s="219"/>
      <c r="E635" s="218"/>
      <c r="F635" s="218"/>
    </row>
    <row r="636" spans="2:6" ht="18">
      <c r="B636" s="217"/>
      <c r="C636" s="217"/>
      <c r="D636" s="219"/>
      <c r="E636" s="218"/>
      <c r="F636" s="218"/>
    </row>
    <row r="637" spans="2:6" ht="18">
      <c r="B637" s="217"/>
      <c r="C637" s="217"/>
      <c r="D637" s="219"/>
      <c r="E637" s="218"/>
      <c r="F637" s="218"/>
    </row>
    <row r="638" spans="2:6" ht="18">
      <c r="B638" s="217"/>
      <c r="C638" s="217"/>
      <c r="D638" s="219"/>
      <c r="E638" s="218"/>
      <c r="F638" s="218"/>
    </row>
    <row r="639" spans="2:6" ht="18">
      <c r="B639" s="217"/>
      <c r="C639" s="217"/>
      <c r="D639" s="219"/>
      <c r="E639" s="218"/>
      <c r="F639" s="218"/>
    </row>
    <row r="640" spans="2:6" ht="18">
      <c r="B640" s="217"/>
      <c r="C640" s="217"/>
      <c r="D640" s="219"/>
      <c r="E640" s="218"/>
      <c r="F640" s="218"/>
    </row>
    <row r="641" spans="2:6" ht="18">
      <c r="B641" s="217"/>
      <c r="C641" s="217"/>
      <c r="D641" s="219"/>
      <c r="E641" s="218"/>
      <c r="F641" s="218"/>
    </row>
    <row r="642" spans="2:6" ht="18">
      <c r="B642" s="217"/>
      <c r="C642" s="217"/>
      <c r="D642" s="219"/>
      <c r="E642" s="218"/>
      <c r="F642" s="218"/>
    </row>
    <row r="643" spans="2:6" ht="18">
      <c r="B643" s="217"/>
      <c r="C643" s="217"/>
      <c r="D643" s="219"/>
      <c r="E643" s="218"/>
      <c r="F643" s="218"/>
    </row>
    <row r="644" spans="2:6" ht="18">
      <c r="B644" s="217"/>
      <c r="C644" s="217"/>
      <c r="D644" s="219"/>
      <c r="E644" s="218"/>
      <c r="F644" s="218"/>
    </row>
    <row r="645" spans="2:6" ht="18">
      <c r="B645" s="217"/>
      <c r="C645" s="217"/>
      <c r="D645" s="219"/>
      <c r="E645" s="218"/>
      <c r="F645" s="218"/>
    </row>
    <row r="646" spans="2:6" ht="18">
      <c r="B646" s="217"/>
      <c r="C646" s="217"/>
      <c r="D646" s="219"/>
      <c r="E646" s="218"/>
      <c r="F646" s="218"/>
    </row>
    <row r="647" spans="2:6" ht="18">
      <c r="B647" s="217"/>
      <c r="C647" s="217"/>
      <c r="D647" s="219"/>
      <c r="E647" s="218"/>
      <c r="F647" s="218"/>
    </row>
    <row r="648" spans="2:6" ht="18">
      <c r="B648" s="217"/>
      <c r="C648" s="217"/>
      <c r="D648" s="219"/>
      <c r="E648" s="218"/>
      <c r="F648" s="218"/>
    </row>
    <row r="649" spans="2:6" ht="18">
      <c r="B649" s="217"/>
      <c r="C649" s="217"/>
      <c r="D649" s="219"/>
      <c r="E649" s="218"/>
      <c r="F649" s="218"/>
    </row>
    <row r="650" spans="2:6" ht="18">
      <c r="B650" s="217"/>
      <c r="C650" s="217"/>
      <c r="D650" s="219"/>
      <c r="E650" s="218"/>
      <c r="F650" s="218"/>
    </row>
    <row r="651" spans="2:6" ht="18">
      <c r="B651" s="217"/>
      <c r="C651" s="217"/>
      <c r="D651" s="219"/>
      <c r="E651" s="218"/>
      <c r="F651" s="218"/>
    </row>
    <row r="652" spans="2:6" ht="18">
      <c r="B652" s="217"/>
      <c r="C652" s="217"/>
      <c r="D652" s="219"/>
      <c r="E652" s="218"/>
      <c r="F652" s="218"/>
    </row>
    <row r="653" spans="2:6" ht="18">
      <c r="B653" s="217"/>
      <c r="C653" s="217"/>
      <c r="D653" s="219"/>
      <c r="E653" s="218"/>
      <c r="F653" s="218"/>
    </row>
    <row r="654" spans="2:6" ht="18">
      <c r="B654" s="217"/>
      <c r="C654" s="217"/>
      <c r="D654" s="219"/>
      <c r="E654" s="218"/>
      <c r="F654" s="218"/>
    </row>
    <row r="655" spans="2:6" ht="18">
      <c r="B655" s="217"/>
      <c r="C655" s="217"/>
      <c r="D655" s="219"/>
      <c r="E655" s="218"/>
      <c r="F655" s="218"/>
    </row>
    <row r="656" spans="2:6" ht="18">
      <c r="B656" s="217"/>
      <c r="C656" s="217"/>
      <c r="D656" s="219"/>
      <c r="E656" s="218"/>
      <c r="F656" s="218"/>
    </row>
    <row r="657" spans="2:6" ht="18">
      <c r="B657" s="217"/>
      <c r="C657" s="217"/>
      <c r="D657" s="219"/>
      <c r="E657" s="218"/>
      <c r="F657" s="218"/>
    </row>
    <row r="658" spans="2:6" ht="18">
      <c r="B658" s="217"/>
      <c r="C658" s="217"/>
      <c r="D658" s="219"/>
      <c r="E658" s="218"/>
      <c r="F658" s="218"/>
    </row>
    <row r="659" spans="2:6" ht="18">
      <c r="B659" s="217"/>
      <c r="C659" s="217"/>
      <c r="D659" s="219"/>
      <c r="E659" s="218"/>
      <c r="F659" s="218"/>
    </row>
    <row r="660" spans="2:6" ht="18">
      <c r="B660" s="217"/>
      <c r="C660" s="217"/>
      <c r="D660" s="219"/>
      <c r="E660" s="218"/>
      <c r="F660" s="218"/>
    </row>
    <row r="661" spans="2:6" ht="18">
      <c r="B661" s="217"/>
      <c r="C661" s="217"/>
      <c r="D661" s="219"/>
      <c r="E661" s="218"/>
      <c r="F661" s="218"/>
    </row>
    <row r="662" spans="2:6" ht="18">
      <c r="B662" s="217"/>
      <c r="C662" s="217"/>
      <c r="D662" s="219"/>
      <c r="E662" s="218"/>
      <c r="F662" s="218"/>
    </row>
    <row r="663" spans="2:6" ht="18">
      <c r="B663" s="217"/>
      <c r="C663" s="217"/>
      <c r="D663" s="219"/>
      <c r="E663" s="218"/>
      <c r="F663" s="218"/>
    </row>
    <row r="664" spans="2:6" ht="18">
      <c r="B664" s="217"/>
      <c r="C664" s="217"/>
      <c r="D664" s="219"/>
      <c r="E664" s="218"/>
      <c r="F664" s="218"/>
    </row>
    <row r="665" spans="2:6" ht="18">
      <c r="B665" s="217"/>
      <c r="C665" s="217"/>
      <c r="D665" s="219"/>
      <c r="E665" s="218"/>
      <c r="F665" s="218"/>
    </row>
    <row r="666" spans="2:6" ht="18">
      <c r="B666" s="217"/>
      <c r="C666" s="217"/>
      <c r="D666" s="219"/>
      <c r="E666" s="218"/>
      <c r="F666" s="218"/>
    </row>
    <row r="667" spans="2:6" ht="18">
      <c r="B667" s="217"/>
      <c r="C667" s="217"/>
      <c r="D667" s="219"/>
      <c r="E667" s="218"/>
      <c r="F667" s="218"/>
    </row>
    <row r="668" spans="2:6" ht="18">
      <c r="B668" s="217"/>
      <c r="C668" s="217"/>
      <c r="D668" s="219"/>
      <c r="E668" s="218"/>
      <c r="F668" s="218"/>
    </row>
    <row r="669" spans="2:6" ht="18">
      <c r="B669" s="217"/>
      <c r="C669" s="217"/>
      <c r="D669" s="219"/>
      <c r="E669" s="218"/>
      <c r="F669" s="218"/>
    </row>
    <row r="670" spans="2:6" ht="18">
      <c r="B670" s="217"/>
      <c r="C670" s="217"/>
      <c r="D670" s="219"/>
      <c r="E670" s="218"/>
      <c r="F670" s="218"/>
    </row>
    <row r="671" spans="2:6" ht="18">
      <c r="B671" s="217"/>
      <c r="C671" s="217"/>
      <c r="D671" s="219"/>
      <c r="E671" s="218"/>
      <c r="F671" s="218"/>
    </row>
    <row r="672" spans="2:6" ht="18">
      <c r="B672" s="217"/>
      <c r="C672" s="217"/>
      <c r="D672" s="219"/>
      <c r="E672" s="218"/>
      <c r="F672" s="218"/>
    </row>
    <row r="673" spans="2:6" ht="18">
      <c r="B673" s="217"/>
      <c r="C673" s="217"/>
      <c r="D673" s="219"/>
      <c r="E673" s="218"/>
      <c r="F673" s="218"/>
    </row>
    <row r="674" spans="2:6" ht="18">
      <c r="B674" s="217"/>
      <c r="C674" s="217"/>
      <c r="D674" s="219"/>
      <c r="E674" s="218"/>
      <c r="F674" s="218"/>
    </row>
    <row r="675" spans="2:6" ht="18">
      <c r="B675" s="217"/>
      <c r="C675" s="217"/>
      <c r="D675" s="219"/>
      <c r="E675" s="218"/>
      <c r="F675" s="218"/>
    </row>
    <row r="676" spans="2:6" ht="18">
      <c r="B676" s="217"/>
      <c r="C676" s="217"/>
      <c r="D676" s="219"/>
      <c r="E676" s="218"/>
      <c r="F676" s="218"/>
    </row>
    <row r="677" spans="2:6" ht="18">
      <c r="B677" s="217"/>
      <c r="C677" s="217"/>
      <c r="D677" s="219"/>
      <c r="E677" s="218"/>
      <c r="F677" s="218"/>
    </row>
    <row r="678" spans="2:6" ht="18">
      <c r="B678" s="217"/>
      <c r="C678" s="217"/>
      <c r="D678" s="219"/>
      <c r="E678" s="218"/>
      <c r="F678" s="218"/>
    </row>
    <row r="679" spans="2:6" ht="18">
      <c r="B679" s="217"/>
      <c r="C679" s="217"/>
      <c r="D679" s="219"/>
      <c r="E679" s="218"/>
      <c r="F679" s="218"/>
    </row>
    <row r="680" spans="2:6" ht="18">
      <c r="B680" s="217"/>
      <c r="C680" s="217"/>
      <c r="D680" s="219"/>
      <c r="E680" s="218"/>
      <c r="F680" s="218"/>
    </row>
    <row r="681" spans="2:6" ht="18">
      <c r="B681" s="217"/>
      <c r="C681" s="217"/>
      <c r="D681" s="219"/>
      <c r="E681" s="218"/>
      <c r="F681" s="218"/>
    </row>
    <row r="682" spans="2:6" ht="18">
      <c r="B682" s="217"/>
      <c r="C682" s="217"/>
      <c r="D682" s="219"/>
      <c r="E682" s="218"/>
      <c r="F682" s="218"/>
    </row>
    <row r="683" spans="2:6" ht="18">
      <c r="B683" s="217"/>
      <c r="C683" s="217"/>
      <c r="D683" s="219"/>
      <c r="E683" s="218"/>
      <c r="F683" s="218"/>
    </row>
    <row r="684" spans="2:6" ht="18">
      <c r="B684" s="217"/>
      <c r="C684" s="217"/>
      <c r="D684" s="219"/>
      <c r="E684" s="218"/>
      <c r="F684" s="218"/>
    </row>
    <row r="685" spans="2:6" ht="18">
      <c r="B685" s="217"/>
      <c r="C685" s="217"/>
      <c r="D685" s="219"/>
      <c r="E685" s="218"/>
      <c r="F685" s="218"/>
    </row>
    <row r="686" spans="2:6" ht="18">
      <c r="B686" s="217"/>
      <c r="C686" s="217"/>
      <c r="D686" s="219"/>
      <c r="E686" s="218"/>
      <c r="F686" s="218"/>
    </row>
    <row r="687" spans="2:6" ht="18">
      <c r="B687" s="217"/>
      <c r="C687" s="217"/>
      <c r="D687" s="219"/>
      <c r="E687" s="218"/>
      <c r="F687" s="218"/>
    </row>
    <row r="688" spans="2:6" ht="18">
      <c r="B688" s="217"/>
      <c r="C688" s="217"/>
      <c r="D688" s="219"/>
      <c r="E688" s="218"/>
      <c r="F688" s="218"/>
    </row>
    <row r="689" spans="2:6" ht="18">
      <c r="B689" s="217"/>
      <c r="C689" s="217"/>
      <c r="D689" s="219"/>
      <c r="E689" s="218"/>
      <c r="F689" s="218"/>
    </row>
    <row r="690" spans="2:6" ht="18">
      <c r="B690" s="217"/>
      <c r="C690" s="217"/>
      <c r="D690" s="219"/>
      <c r="E690" s="218"/>
      <c r="F690" s="218"/>
    </row>
    <row r="691" spans="2:6" ht="18">
      <c r="B691" s="217"/>
      <c r="C691" s="217"/>
      <c r="D691" s="219"/>
      <c r="E691" s="218"/>
      <c r="F691" s="218"/>
    </row>
    <row r="692" spans="2:6" ht="18">
      <c r="B692" s="217"/>
      <c r="C692" s="217"/>
      <c r="D692" s="219"/>
      <c r="E692" s="218"/>
      <c r="F692" s="218"/>
    </row>
    <row r="693" spans="2:6" ht="18">
      <c r="B693" s="217"/>
      <c r="C693" s="217"/>
      <c r="D693" s="219"/>
      <c r="E693" s="218"/>
      <c r="F693" s="218"/>
    </row>
    <row r="694" spans="2:6" ht="18">
      <c r="B694" s="217"/>
      <c r="C694" s="217"/>
      <c r="D694" s="219"/>
      <c r="E694" s="218"/>
      <c r="F694" s="218"/>
    </row>
    <row r="695" spans="2:6" ht="18">
      <c r="B695" s="217"/>
      <c r="C695" s="217"/>
      <c r="D695" s="219"/>
      <c r="E695" s="218"/>
      <c r="F695" s="218"/>
    </row>
    <row r="696" spans="2:6" ht="18">
      <c r="B696" s="217"/>
      <c r="C696" s="217"/>
      <c r="D696" s="219"/>
      <c r="E696" s="218"/>
      <c r="F696" s="218"/>
    </row>
    <row r="697" spans="2:6" ht="18">
      <c r="B697" s="217"/>
      <c r="C697" s="217"/>
      <c r="D697" s="219"/>
      <c r="E697" s="218"/>
      <c r="F697" s="218"/>
    </row>
    <row r="698" spans="2:6" ht="18">
      <c r="B698" s="217"/>
      <c r="C698" s="217"/>
      <c r="D698" s="219"/>
      <c r="E698" s="218"/>
      <c r="F698" s="218"/>
    </row>
    <row r="699" spans="2:6" ht="18">
      <c r="B699" s="217"/>
      <c r="C699" s="217"/>
      <c r="D699" s="219"/>
      <c r="E699" s="218"/>
      <c r="F699" s="218"/>
    </row>
    <row r="700" spans="2:6" ht="18">
      <c r="B700" s="217"/>
      <c r="C700" s="217"/>
      <c r="D700" s="219"/>
      <c r="E700" s="218"/>
      <c r="F700" s="218"/>
    </row>
    <row r="701" spans="2:6" ht="18">
      <c r="B701" s="217"/>
      <c r="C701" s="217"/>
      <c r="D701" s="219"/>
      <c r="E701" s="218"/>
      <c r="F701" s="218"/>
    </row>
    <row r="702" spans="2:6" ht="18">
      <c r="B702" s="217"/>
      <c r="C702" s="217"/>
      <c r="D702" s="219"/>
      <c r="E702" s="218"/>
      <c r="F702" s="218"/>
    </row>
    <row r="703" spans="2:6" ht="18">
      <c r="B703" s="217"/>
      <c r="C703" s="217"/>
      <c r="D703" s="219"/>
      <c r="E703" s="218"/>
      <c r="F703" s="218"/>
    </row>
    <row r="704" spans="2:6" ht="18">
      <c r="B704" s="217"/>
      <c r="C704" s="217"/>
      <c r="D704" s="219"/>
      <c r="E704" s="218"/>
      <c r="F704" s="218"/>
    </row>
    <row r="705" spans="2:6" ht="18">
      <c r="B705" s="217"/>
      <c r="C705" s="217"/>
      <c r="D705" s="219"/>
      <c r="E705" s="218"/>
      <c r="F705" s="218"/>
    </row>
    <row r="706" spans="2:6" ht="18">
      <c r="B706" s="217"/>
      <c r="C706" s="217"/>
      <c r="D706" s="219"/>
      <c r="E706" s="218"/>
      <c r="F706" s="218"/>
    </row>
    <row r="707" spans="2:6" ht="18">
      <c r="B707" s="217"/>
      <c r="C707" s="217"/>
      <c r="D707" s="219"/>
      <c r="E707" s="218"/>
      <c r="F707" s="218"/>
    </row>
    <row r="708" spans="2:6" ht="18">
      <c r="B708" s="217"/>
      <c r="C708" s="217"/>
      <c r="D708" s="219"/>
      <c r="E708" s="218"/>
      <c r="F708" s="218"/>
    </row>
    <row r="709" spans="2:6" ht="18">
      <c r="B709" s="217"/>
      <c r="C709" s="217"/>
      <c r="D709" s="219"/>
      <c r="E709" s="218"/>
      <c r="F709" s="218"/>
    </row>
    <row r="710" spans="2:6" ht="18">
      <c r="B710" s="217"/>
      <c r="C710" s="217"/>
      <c r="D710" s="219"/>
      <c r="E710" s="218"/>
      <c r="F710" s="218"/>
    </row>
    <row r="711" spans="2:6" ht="18">
      <c r="B711" s="217"/>
      <c r="C711" s="217"/>
      <c r="D711" s="219"/>
      <c r="E711" s="218"/>
      <c r="F711" s="218"/>
    </row>
    <row r="712" spans="2:6" ht="18">
      <c r="B712" s="217"/>
      <c r="C712" s="217"/>
      <c r="D712" s="219"/>
      <c r="E712" s="218"/>
      <c r="F712" s="218"/>
    </row>
    <row r="713" spans="2:6" ht="18">
      <c r="B713" s="217"/>
      <c r="C713" s="217"/>
      <c r="D713" s="219"/>
      <c r="E713" s="218"/>
      <c r="F713" s="218"/>
    </row>
    <row r="714" spans="2:6" ht="18">
      <c r="B714" s="217"/>
      <c r="C714" s="217"/>
      <c r="D714" s="219"/>
      <c r="E714" s="218"/>
      <c r="F714" s="218"/>
    </row>
    <row r="715" spans="2:6" ht="18">
      <c r="B715" s="217"/>
      <c r="C715" s="217"/>
      <c r="D715" s="219"/>
      <c r="E715" s="218"/>
      <c r="F715" s="218"/>
    </row>
    <row r="716" spans="2:6" ht="18">
      <c r="B716" s="217"/>
      <c r="C716" s="217"/>
      <c r="D716" s="219"/>
      <c r="E716" s="218"/>
      <c r="F716" s="218"/>
    </row>
    <row r="717" spans="2:6" ht="18">
      <c r="B717" s="217"/>
      <c r="C717" s="217"/>
      <c r="D717" s="219"/>
      <c r="E717" s="218"/>
      <c r="F717" s="218"/>
    </row>
    <row r="718" spans="2:6" ht="18">
      <c r="B718" s="217"/>
      <c r="C718" s="217"/>
      <c r="D718" s="219"/>
      <c r="E718" s="218"/>
      <c r="F718" s="218"/>
    </row>
    <row r="719" spans="2:6" ht="18">
      <c r="B719" s="217"/>
      <c r="C719" s="217"/>
      <c r="D719" s="219"/>
      <c r="E719" s="218"/>
      <c r="F719" s="218"/>
    </row>
    <row r="720" spans="2:6" ht="18">
      <c r="B720" s="217"/>
      <c r="C720" s="217"/>
      <c r="D720" s="219"/>
      <c r="E720" s="218"/>
      <c r="F720" s="218"/>
    </row>
    <row r="721" spans="2:6" ht="18">
      <c r="B721" s="217"/>
      <c r="C721" s="217"/>
      <c r="D721" s="219"/>
      <c r="E721" s="218"/>
      <c r="F721" s="218"/>
    </row>
    <row r="722" spans="2:6" ht="18">
      <c r="B722" s="217"/>
      <c r="C722" s="217"/>
      <c r="D722" s="219"/>
      <c r="E722" s="218"/>
      <c r="F722" s="218"/>
    </row>
    <row r="723" spans="2:6" ht="18">
      <c r="B723" s="217"/>
      <c r="C723" s="217"/>
      <c r="D723" s="219"/>
      <c r="E723" s="218"/>
      <c r="F723" s="218"/>
    </row>
    <row r="724" spans="2:6" ht="18">
      <c r="B724" s="217"/>
      <c r="C724" s="217"/>
      <c r="D724" s="219"/>
      <c r="E724" s="218"/>
      <c r="F724" s="218"/>
    </row>
    <row r="725" spans="2:6" ht="18">
      <c r="B725" s="217"/>
      <c r="C725" s="217"/>
      <c r="D725" s="219"/>
      <c r="E725" s="218"/>
      <c r="F725" s="218"/>
    </row>
    <row r="726" spans="2:6" ht="18">
      <c r="B726" s="217"/>
      <c r="C726" s="217"/>
      <c r="D726" s="219"/>
      <c r="E726" s="218"/>
      <c r="F726" s="218"/>
    </row>
    <row r="727" spans="2:6" ht="18">
      <c r="B727" s="217"/>
      <c r="C727" s="217"/>
      <c r="D727" s="219"/>
      <c r="E727" s="218"/>
      <c r="F727" s="218"/>
    </row>
    <row r="728" spans="2:6" ht="18">
      <c r="B728" s="217"/>
      <c r="C728" s="217"/>
      <c r="D728" s="219"/>
      <c r="E728" s="218"/>
      <c r="F728" s="218"/>
    </row>
    <row r="729" spans="2:6" ht="18">
      <c r="B729" s="217"/>
      <c r="C729" s="217"/>
      <c r="D729" s="219"/>
      <c r="E729" s="218"/>
      <c r="F729" s="218"/>
    </row>
    <row r="730" spans="2:6" ht="18">
      <c r="B730" s="217"/>
      <c r="C730" s="217"/>
      <c r="D730" s="219"/>
      <c r="E730" s="218"/>
      <c r="F730" s="218"/>
    </row>
    <row r="731" spans="2:6" ht="18">
      <c r="B731" s="217"/>
      <c r="C731" s="217"/>
      <c r="D731" s="219"/>
      <c r="E731" s="218"/>
      <c r="F731" s="218"/>
    </row>
    <row r="732" spans="2:6" ht="18">
      <c r="B732" s="217"/>
      <c r="C732" s="217"/>
      <c r="D732" s="219"/>
      <c r="E732" s="218"/>
      <c r="F732" s="218"/>
    </row>
    <row r="733" spans="2:6" ht="18">
      <c r="B733" s="217"/>
      <c r="C733" s="217"/>
      <c r="D733" s="219"/>
      <c r="E733" s="218"/>
      <c r="F733" s="218"/>
    </row>
    <row r="734" spans="2:6" ht="18">
      <c r="B734" s="217"/>
      <c r="C734" s="217"/>
      <c r="D734" s="219"/>
      <c r="E734" s="218"/>
      <c r="F734" s="218"/>
    </row>
    <row r="735" spans="2:6" ht="18">
      <c r="B735" s="217"/>
      <c r="C735" s="217"/>
      <c r="D735" s="219"/>
      <c r="E735" s="218"/>
      <c r="F735" s="218"/>
    </row>
    <row r="736" spans="2:6" ht="18">
      <c r="B736" s="217"/>
      <c r="C736" s="217"/>
      <c r="D736" s="219"/>
      <c r="E736" s="218"/>
      <c r="F736" s="218"/>
    </row>
    <row r="737" spans="2:6" ht="18">
      <c r="B737" s="217"/>
      <c r="C737" s="217"/>
      <c r="D737" s="219"/>
      <c r="E737" s="218"/>
      <c r="F737" s="218"/>
    </row>
    <row r="738" spans="2:6" ht="18">
      <c r="B738" s="217"/>
      <c r="C738" s="217"/>
      <c r="D738" s="219"/>
      <c r="E738" s="218"/>
      <c r="F738" s="218"/>
    </row>
    <row r="739" spans="2:6" ht="18">
      <c r="B739" s="217"/>
      <c r="C739" s="217"/>
      <c r="D739" s="219"/>
      <c r="E739" s="218"/>
      <c r="F739" s="218"/>
    </row>
    <row r="740" spans="2:6" ht="18">
      <c r="B740" s="217"/>
      <c r="C740" s="217"/>
      <c r="D740" s="219"/>
      <c r="E740" s="218"/>
      <c r="F740" s="218"/>
    </row>
    <row r="741" spans="2:6" ht="18">
      <c r="B741" s="217"/>
      <c r="C741" s="217"/>
      <c r="D741" s="219"/>
      <c r="E741" s="218"/>
      <c r="F741" s="218"/>
    </row>
    <row r="742" spans="2:6" ht="18">
      <c r="B742" s="217"/>
      <c r="C742" s="217"/>
      <c r="D742" s="219"/>
      <c r="E742" s="218"/>
      <c r="F742" s="218"/>
    </row>
    <row r="743" spans="2:6" ht="18">
      <c r="B743" s="217"/>
      <c r="C743" s="217"/>
      <c r="D743" s="219"/>
      <c r="E743" s="218"/>
      <c r="F743" s="218"/>
    </row>
    <row r="744" spans="2:6" ht="18">
      <c r="B744" s="217"/>
      <c r="C744" s="217"/>
      <c r="D744" s="219"/>
      <c r="E744" s="218"/>
      <c r="F744" s="218"/>
    </row>
    <row r="745" spans="2:6" ht="18">
      <c r="B745" s="217"/>
      <c r="C745" s="217"/>
      <c r="D745" s="219"/>
      <c r="E745" s="218"/>
      <c r="F745" s="218"/>
    </row>
    <row r="746" spans="2:6" ht="18">
      <c r="B746" s="217"/>
      <c r="C746" s="217"/>
      <c r="D746" s="219"/>
      <c r="E746" s="218"/>
      <c r="F746" s="218"/>
    </row>
    <row r="747" spans="2:6" ht="18">
      <c r="B747" s="217"/>
      <c r="C747" s="217"/>
      <c r="D747" s="219"/>
      <c r="E747" s="218"/>
      <c r="F747" s="218"/>
    </row>
    <row r="748" spans="2:6" ht="18">
      <c r="B748" s="217"/>
      <c r="C748" s="217"/>
      <c r="D748" s="219"/>
      <c r="E748" s="218"/>
      <c r="F748" s="218"/>
    </row>
    <row r="749" spans="2:6" ht="18">
      <c r="B749" s="217"/>
      <c r="C749" s="217"/>
      <c r="D749" s="219"/>
      <c r="E749" s="218"/>
      <c r="F749" s="218"/>
    </row>
    <row r="750" spans="2:6" ht="18">
      <c r="B750" s="217"/>
      <c r="C750" s="217"/>
      <c r="D750" s="219"/>
      <c r="E750" s="218"/>
      <c r="F750" s="218"/>
    </row>
    <row r="751" spans="2:6" ht="18">
      <c r="B751" s="217"/>
      <c r="C751" s="217"/>
      <c r="D751" s="219"/>
      <c r="E751" s="218"/>
      <c r="F751" s="218"/>
    </row>
    <row r="752" spans="2:6" ht="18">
      <c r="B752" s="217"/>
      <c r="C752" s="217"/>
      <c r="D752" s="219"/>
      <c r="E752" s="218"/>
      <c r="F752" s="218"/>
    </row>
    <row r="753" spans="2:6" ht="18">
      <c r="B753" s="217"/>
      <c r="C753" s="217"/>
      <c r="D753" s="219"/>
      <c r="E753" s="218"/>
      <c r="F753" s="218"/>
    </row>
    <row r="754" spans="2:6" ht="18">
      <c r="B754" s="217"/>
      <c r="C754" s="217"/>
      <c r="D754" s="219"/>
      <c r="E754" s="218"/>
      <c r="F754" s="218"/>
    </row>
    <row r="755" spans="2:6" ht="18">
      <c r="B755" s="217"/>
      <c r="C755" s="217"/>
      <c r="D755" s="219"/>
      <c r="E755" s="218"/>
      <c r="F755" s="218"/>
    </row>
    <row r="756" spans="2:6" ht="18">
      <c r="B756" s="217"/>
      <c r="C756" s="217"/>
      <c r="D756" s="219"/>
      <c r="E756" s="218"/>
      <c r="F756" s="218"/>
    </row>
    <row r="757" spans="2:6" ht="18">
      <c r="B757" s="217"/>
      <c r="C757" s="217"/>
      <c r="D757" s="219"/>
      <c r="E757" s="218"/>
      <c r="F757" s="218"/>
    </row>
    <row r="758" spans="2:6" ht="18">
      <c r="B758" s="217"/>
      <c r="C758" s="217"/>
      <c r="D758" s="219"/>
      <c r="E758" s="218"/>
      <c r="F758" s="218"/>
    </row>
    <row r="759" spans="2:6" ht="18">
      <c r="B759" s="217"/>
      <c r="C759" s="217"/>
      <c r="D759" s="219"/>
      <c r="E759" s="218"/>
      <c r="F759" s="218"/>
    </row>
    <row r="760" spans="2:6" ht="18">
      <c r="B760" s="217"/>
      <c r="C760" s="217"/>
      <c r="D760" s="219"/>
      <c r="E760" s="218"/>
      <c r="F760" s="218"/>
    </row>
    <row r="761" spans="2:6" ht="18">
      <c r="B761" s="217"/>
      <c r="C761" s="217"/>
      <c r="D761" s="219"/>
      <c r="E761" s="218"/>
      <c r="F761" s="218"/>
    </row>
    <row r="762" spans="2:6" ht="18">
      <c r="B762" s="217"/>
      <c r="C762" s="217"/>
      <c r="D762" s="219"/>
      <c r="E762" s="218"/>
      <c r="F762" s="218"/>
    </row>
    <row r="763" spans="2:6" ht="18">
      <c r="B763" s="217"/>
      <c r="C763" s="217"/>
      <c r="D763" s="219"/>
      <c r="E763" s="218"/>
      <c r="F763" s="218"/>
    </row>
    <row r="764" spans="2:6" ht="18">
      <c r="B764" s="217"/>
      <c r="C764" s="217"/>
      <c r="D764" s="219"/>
      <c r="E764" s="218"/>
      <c r="F764" s="218"/>
    </row>
    <row r="765" spans="2:6" ht="18">
      <c r="B765" s="217"/>
      <c r="C765" s="217"/>
      <c r="D765" s="219"/>
      <c r="E765" s="218"/>
      <c r="F765" s="218"/>
    </row>
    <row r="766" spans="2:6" ht="18">
      <c r="B766" s="217"/>
      <c r="C766" s="217"/>
      <c r="D766" s="219"/>
      <c r="E766" s="218"/>
      <c r="F766" s="218"/>
    </row>
    <row r="767" spans="2:6" ht="18">
      <c r="B767" s="217"/>
      <c r="C767" s="217"/>
      <c r="D767" s="219"/>
      <c r="E767" s="218"/>
      <c r="F767" s="218"/>
    </row>
    <row r="768" spans="2:6" ht="18">
      <c r="B768" s="217"/>
      <c r="C768" s="217"/>
      <c r="D768" s="219"/>
      <c r="E768" s="218"/>
      <c r="F768" s="218"/>
    </row>
    <row r="769" spans="2:6" ht="18">
      <c r="B769" s="217"/>
      <c r="C769" s="217"/>
      <c r="D769" s="219"/>
      <c r="E769" s="218"/>
      <c r="F769" s="218"/>
    </row>
    <row r="770" spans="2:6" ht="18">
      <c r="B770" s="217"/>
      <c r="C770" s="217"/>
      <c r="D770" s="219"/>
      <c r="E770" s="218"/>
      <c r="F770" s="218"/>
    </row>
    <row r="771" spans="2:6" ht="18">
      <c r="B771" s="217"/>
      <c r="C771" s="217"/>
      <c r="D771" s="219"/>
      <c r="E771" s="218"/>
      <c r="F771" s="218"/>
    </row>
    <row r="772" spans="2:6" ht="18">
      <c r="B772" s="217"/>
      <c r="C772" s="217"/>
      <c r="D772" s="219"/>
      <c r="E772" s="218"/>
      <c r="F772" s="218"/>
    </row>
    <row r="773" spans="2:6" ht="18">
      <c r="B773" s="217"/>
      <c r="C773" s="217"/>
      <c r="D773" s="219"/>
      <c r="E773" s="218"/>
      <c r="F773" s="218"/>
    </row>
    <row r="774" spans="2:6" ht="18">
      <c r="B774" s="217"/>
      <c r="C774" s="217"/>
      <c r="D774" s="219"/>
      <c r="E774" s="218"/>
      <c r="F774" s="218"/>
    </row>
    <row r="775" spans="2:6" ht="18">
      <c r="B775" s="217"/>
      <c r="C775" s="217"/>
      <c r="D775" s="219"/>
      <c r="E775" s="218"/>
      <c r="F775" s="218"/>
    </row>
    <row r="776" spans="2:6" ht="18">
      <c r="B776" s="217"/>
      <c r="C776" s="217"/>
      <c r="D776" s="219"/>
      <c r="E776" s="218"/>
      <c r="F776" s="218"/>
    </row>
    <row r="777" spans="2:6" ht="18">
      <c r="B777" s="217"/>
      <c r="C777" s="217"/>
      <c r="D777" s="219"/>
      <c r="E777" s="218"/>
      <c r="F777" s="218"/>
    </row>
    <row r="778" spans="2:6" ht="18">
      <c r="B778" s="217"/>
      <c r="C778" s="217"/>
      <c r="D778" s="219"/>
      <c r="E778" s="218"/>
      <c r="F778" s="218"/>
    </row>
    <row r="779" spans="2:6" ht="18">
      <c r="B779" s="217"/>
      <c r="C779" s="217"/>
      <c r="D779" s="219"/>
      <c r="E779" s="218"/>
      <c r="F779" s="218"/>
    </row>
    <row r="780" spans="2:6" ht="18">
      <c r="B780" s="217"/>
      <c r="C780" s="217"/>
      <c r="D780" s="219"/>
      <c r="E780" s="218"/>
      <c r="F780" s="218"/>
    </row>
    <row r="781" spans="2:6" ht="18">
      <c r="B781" s="217"/>
      <c r="C781" s="217"/>
      <c r="D781" s="219"/>
      <c r="E781" s="218"/>
      <c r="F781" s="218"/>
    </row>
    <row r="782" spans="2:6" ht="18">
      <c r="B782" s="217"/>
      <c r="C782" s="217"/>
      <c r="D782" s="219"/>
      <c r="E782" s="218"/>
      <c r="F782" s="218"/>
    </row>
    <row r="783" spans="2:6" ht="18">
      <c r="B783" s="217"/>
      <c r="C783" s="217"/>
      <c r="D783" s="219"/>
      <c r="E783" s="218"/>
      <c r="F783" s="218"/>
    </row>
    <row r="784" spans="2:6" ht="18">
      <c r="B784" s="217"/>
      <c r="C784" s="217"/>
      <c r="D784" s="219"/>
      <c r="E784" s="218"/>
      <c r="F784" s="218"/>
    </row>
    <row r="785" spans="2:6" ht="18">
      <c r="B785" s="217"/>
      <c r="C785" s="217"/>
      <c r="D785" s="219"/>
      <c r="E785" s="218"/>
      <c r="F785" s="218"/>
    </row>
    <row r="786" spans="2:6" ht="18">
      <c r="B786" s="217"/>
      <c r="C786" s="217"/>
      <c r="D786" s="219"/>
      <c r="E786" s="218"/>
      <c r="F786" s="218"/>
    </row>
    <row r="787" spans="2:6" ht="18">
      <c r="B787" s="217"/>
      <c r="C787" s="217"/>
      <c r="D787" s="219"/>
      <c r="E787" s="218"/>
      <c r="F787" s="218"/>
    </row>
    <row r="788" spans="2:6" ht="18">
      <c r="B788" s="217"/>
      <c r="C788" s="217"/>
      <c r="D788" s="219"/>
      <c r="E788" s="218"/>
      <c r="F788" s="218"/>
    </row>
    <row r="789" spans="2:6" ht="18">
      <c r="B789" s="217"/>
      <c r="C789" s="217"/>
      <c r="D789" s="219"/>
      <c r="E789" s="218"/>
      <c r="F789" s="218"/>
    </row>
    <row r="790" spans="2:6" ht="18">
      <c r="B790" s="217"/>
      <c r="C790" s="217"/>
      <c r="D790" s="219"/>
      <c r="E790" s="218"/>
      <c r="F790" s="218"/>
    </row>
    <row r="791" spans="2:6" ht="18">
      <c r="B791" s="217"/>
      <c r="C791" s="217"/>
      <c r="D791" s="219"/>
      <c r="E791" s="218"/>
      <c r="F791" s="218"/>
    </row>
    <row r="792" spans="2:6" ht="18">
      <c r="B792" s="217"/>
      <c r="C792" s="217"/>
      <c r="D792" s="219"/>
      <c r="E792" s="218"/>
      <c r="F792" s="218"/>
    </row>
    <row r="793" spans="2:6" ht="18">
      <c r="B793" s="217"/>
      <c r="C793" s="217"/>
      <c r="D793" s="219"/>
      <c r="E793" s="218"/>
      <c r="F793" s="218"/>
    </row>
    <row r="794" spans="2:6" ht="18">
      <c r="B794" s="217"/>
      <c r="C794" s="217"/>
      <c r="D794" s="219"/>
      <c r="E794" s="218"/>
      <c r="F794" s="218"/>
    </row>
    <row r="795" spans="2:6" ht="18">
      <c r="B795" s="217"/>
      <c r="C795" s="217"/>
      <c r="D795" s="219"/>
      <c r="E795" s="218"/>
      <c r="F795" s="218"/>
    </row>
    <row r="796" spans="2:6" ht="18">
      <c r="B796" s="217"/>
      <c r="C796" s="217"/>
      <c r="D796" s="219"/>
      <c r="E796" s="218"/>
      <c r="F796" s="218"/>
    </row>
    <row r="797" spans="2:6" ht="18">
      <c r="B797" s="217"/>
      <c r="C797" s="217"/>
      <c r="D797" s="219"/>
      <c r="E797" s="218"/>
      <c r="F797" s="218"/>
    </row>
    <row r="798" spans="2:6" ht="18">
      <c r="B798" s="217"/>
      <c r="C798" s="217"/>
      <c r="D798" s="219"/>
      <c r="E798" s="218"/>
      <c r="F798" s="218"/>
    </row>
    <row r="799" spans="2:6" ht="18">
      <c r="B799" s="217"/>
      <c r="C799" s="217"/>
      <c r="D799" s="219"/>
      <c r="E799" s="218"/>
      <c r="F799" s="218"/>
    </row>
    <row r="800" spans="2:6" ht="18">
      <c r="B800" s="217"/>
      <c r="C800" s="217"/>
      <c r="D800" s="219"/>
      <c r="E800" s="218"/>
      <c r="F800" s="218"/>
    </row>
    <row r="801" spans="2:6" ht="18">
      <c r="B801" s="217"/>
      <c r="C801" s="217"/>
      <c r="D801" s="219"/>
      <c r="E801" s="218"/>
      <c r="F801" s="218"/>
    </row>
    <row r="802" spans="2:6" ht="18">
      <c r="B802" s="217"/>
      <c r="C802" s="217"/>
      <c r="D802" s="219"/>
      <c r="E802" s="218"/>
      <c r="F802" s="218"/>
    </row>
    <row r="803" spans="2:6" ht="18">
      <c r="B803" s="217"/>
      <c r="C803" s="217"/>
      <c r="D803" s="219"/>
      <c r="E803" s="218"/>
      <c r="F803" s="218"/>
    </row>
    <row r="804" spans="2:6" ht="18">
      <c r="B804" s="217"/>
      <c r="C804" s="217"/>
      <c r="D804" s="219"/>
      <c r="E804" s="218"/>
      <c r="F804" s="218"/>
    </row>
    <row r="805" spans="2:6" ht="18">
      <c r="B805" s="217"/>
      <c r="C805" s="217"/>
      <c r="D805" s="219"/>
      <c r="E805" s="218"/>
      <c r="F805" s="218"/>
    </row>
    <row r="806" spans="2:6" ht="18">
      <c r="B806" s="217"/>
      <c r="C806" s="217"/>
      <c r="D806" s="219"/>
      <c r="E806" s="218"/>
      <c r="F806" s="218"/>
    </row>
    <row r="807" spans="2:6" ht="18">
      <c r="B807" s="217"/>
      <c r="C807" s="217"/>
      <c r="D807" s="219"/>
      <c r="E807" s="218"/>
      <c r="F807" s="218"/>
    </row>
    <row r="808" spans="2:6" ht="18">
      <c r="B808" s="217"/>
      <c r="C808" s="217"/>
      <c r="D808" s="219"/>
      <c r="E808" s="218"/>
      <c r="F808" s="218"/>
    </row>
    <row r="809" spans="2:6" ht="18">
      <c r="B809" s="217"/>
      <c r="C809" s="217"/>
      <c r="D809" s="219"/>
      <c r="E809" s="218"/>
      <c r="F809" s="218"/>
    </row>
    <row r="810" spans="2:6" ht="18">
      <c r="B810" s="217"/>
      <c r="C810" s="217"/>
      <c r="D810" s="219"/>
      <c r="E810" s="218"/>
      <c r="F810" s="218"/>
    </row>
    <row r="811" spans="2:6" ht="18">
      <c r="B811" s="217"/>
      <c r="C811" s="217"/>
      <c r="D811" s="219"/>
      <c r="E811" s="218"/>
      <c r="F811" s="218"/>
    </row>
    <row r="812" spans="2:6" ht="18">
      <c r="B812" s="217"/>
      <c r="C812" s="217"/>
      <c r="D812" s="219"/>
      <c r="E812" s="218"/>
      <c r="F812" s="218"/>
    </row>
    <row r="813" spans="2:6" ht="18">
      <c r="B813" s="217"/>
      <c r="C813" s="217"/>
      <c r="D813" s="219"/>
      <c r="E813" s="218"/>
      <c r="F813" s="218"/>
    </row>
    <row r="814" spans="2:6" ht="18">
      <c r="B814" s="217"/>
      <c r="C814" s="217"/>
      <c r="D814" s="219"/>
      <c r="E814" s="218"/>
      <c r="F814" s="218"/>
    </row>
    <row r="815" spans="2:6" ht="18">
      <c r="B815" s="217"/>
      <c r="C815" s="217"/>
      <c r="D815" s="219"/>
      <c r="E815" s="218"/>
      <c r="F815" s="218"/>
    </row>
    <row r="816" spans="2:6" ht="18">
      <c r="B816" s="217"/>
      <c r="C816" s="217"/>
      <c r="D816" s="219"/>
      <c r="E816" s="218"/>
      <c r="F816" s="218"/>
    </row>
    <row r="817" spans="2:6" ht="18">
      <c r="B817" s="217"/>
      <c r="C817" s="217"/>
      <c r="D817" s="219"/>
      <c r="E817" s="218"/>
      <c r="F817" s="218"/>
    </row>
    <row r="818" spans="2:6" ht="18">
      <c r="B818" s="217"/>
      <c r="C818" s="217"/>
      <c r="D818" s="219"/>
      <c r="E818" s="218"/>
      <c r="F818" s="218"/>
    </row>
    <row r="819" spans="2:6" ht="18">
      <c r="B819" s="217"/>
      <c r="C819" s="217"/>
      <c r="D819" s="219"/>
      <c r="E819" s="218"/>
      <c r="F819" s="218"/>
    </row>
    <row r="820" spans="2:6" ht="18">
      <c r="B820" s="217"/>
      <c r="C820" s="217"/>
      <c r="D820" s="219"/>
      <c r="E820" s="218"/>
      <c r="F820" s="218"/>
    </row>
    <row r="821" spans="2:6" ht="18">
      <c r="B821" s="217"/>
      <c r="C821" s="217"/>
      <c r="D821" s="219"/>
      <c r="E821" s="218"/>
      <c r="F821" s="218"/>
    </row>
    <row r="822" spans="2:6" ht="18">
      <c r="B822" s="217"/>
      <c r="C822" s="217"/>
      <c r="D822" s="219"/>
      <c r="E822" s="218"/>
      <c r="F822" s="218"/>
    </row>
    <row r="823" spans="2:6" ht="18">
      <c r="B823" s="217"/>
      <c r="C823" s="217"/>
      <c r="D823" s="219"/>
      <c r="E823" s="218"/>
      <c r="F823" s="218"/>
    </row>
    <row r="824" spans="2:6" ht="18">
      <c r="B824" s="217"/>
      <c r="C824" s="217"/>
      <c r="D824" s="219"/>
      <c r="E824" s="218"/>
      <c r="F824" s="218"/>
    </row>
    <row r="825" spans="2:6" ht="18">
      <c r="B825" s="217"/>
      <c r="C825" s="217"/>
      <c r="D825" s="219"/>
      <c r="E825" s="218"/>
      <c r="F825" s="218"/>
    </row>
    <row r="826" spans="2:6" ht="18">
      <c r="B826" s="217"/>
      <c r="C826" s="217"/>
      <c r="D826" s="219"/>
      <c r="E826" s="218"/>
      <c r="F826" s="218"/>
    </row>
    <row r="827" spans="2:6" ht="18">
      <c r="B827" s="217"/>
      <c r="C827" s="217"/>
      <c r="D827" s="219"/>
      <c r="E827" s="218"/>
      <c r="F827" s="218"/>
    </row>
    <row r="828" spans="2:6" ht="18">
      <c r="B828" s="217"/>
      <c r="C828" s="217"/>
      <c r="D828" s="219"/>
      <c r="E828" s="218"/>
      <c r="F828" s="218"/>
    </row>
    <row r="829" spans="2:6" ht="18">
      <c r="B829" s="217"/>
      <c r="C829" s="217"/>
      <c r="D829" s="219"/>
      <c r="E829" s="218"/>
      <c r="F829" s="218"/>
    </row>
    <row r="830" spans="2:6" ht="18">
      <c r="B830" s="217"/>
      <c r="C830" s="217"/>
      <c r="D830" s="219"/>
      <c r="E830" s="218"/>
      <c r="F830" s="218"/>
    </row>
    <row r="831" spans="2:6" ht="18">
      <c r="B831" s="217"/>
      <c r="C831" s="217"/>
      <c r="D831" s="219"/>
      <c r="E831" s="218"/>
      <c r="F831" s="218"/>
    </row>
    <row r="832" spans="2:6" ht="18">
      <c r="B832" s="217"/>
      <c r="C832" s="217"/>
      <c r="D832" s="219"/>
      <c r="E832" s="218"/>
      <c r="F832" s="218"/>
    </row>
    <row r="833" spans="2:6" ht="18">
      <c r="B833" s="217"/>
      <c r="C833" s="217"/>
      <c r="D833" s="219"/>
      <c r="E833" s="218"/>
      <c r="F833" s="218"/>
    </row>
    <row r="834" spans="2:6" ht="18">
      <c r="B834" s="217"/>
      <c r="C834" s="217"/>
      <c r="D834" s="219"/>
      <c r="E834" s="218"/>
      <c r="F834" s="218"/>
    </row>
    <row r="835" spans="2:6" ht="18">
      <c r="B835" s="217"/>
      <c r="C835" s="217"/>
      <c r="D835" s="219"/>
      <c r="E835" s="218"/>
      <c r="F835" s="218"/>
    </row>
    <row r="836" spans="2:6" ht="18">
      <c r="B836" s="217"/>
      <c r="C836" s="217"/>
      <c r="D836" s="219"/>
      <c r="E836" s="218"/>
      <c r="F836" s="218"/>
    </row>
    <row r="837" spans="2:6" ht="18">
      <c r="B837" s="217"/>
      <c r="C837" s="217"/>
      <c r="D837" s="219"/>
      <c r="E837" s="218"/>
      <c r="F837" s="218"/>
    </row>
    <row r="838" spans="2:6" ht="18">
      <c r="B838" s="217"/>
      <c r="C838" s="217"/>
      <c r="D838" s="219"/>
      <c r="E838" s="218"/>
      <c r="F838" s="218"/>
    </row>
    <row r="839" spans="2:6" ht="18">
      <c r="B839" s="217"/>
      <c r="C839" s="217"/>
      <c r="D839" s="219"/>
      <c r="E839" s="218"/>
      <c r="F839" s="218"/>
    </row>
    <row r="840" spans="2:6" ht="18">
      <c r="B840" s="217"/>
      <c r="C840" s="217"/>
      <c r="D840" s="219"/>
      <c r="E840" s="218"/>
      <c r="F840" s="218"/>
    </row>
    <row r="841" spans="2:6" ht="18">
      <c r="B841" s="217"/>
      <c r="C841" s="217"/>
      <c r="D841" s="219"/>
      <c r="E841" s="218"/>
      <c r="F841" s="218"/>
    </row>
    <row r="842" spans="2:6" ht="18">
      <c r="B842" s="217"/>
      <c r="C842" s="217"/>
      <c r="D842" s="219"/>
      <c r="E842" s="218"/>
      <c r="F842" s="218"/>
    </row>
    <row r="843" spans="2:6" ht="18">
      <c r="B843" s="217"/>
      <c r="C843" s="217"/>
      <c r="D843" s="219"/>
      <c r="E843" s="218"/>
      <c r="F843" s="218"/>
    </row>
    <row r="844" spans="2:6" ht="18">
      <c r="B844" s="217"/>
      <c r="C844" s="217"/>
      <c r="D844" s="219"/>
      <c r="E844" s="218"/>
      <c r="F844" s="218"/>
    </row>
    <row r="845" spans="2:6" ht="18">
      <c r="B845" s="217"/>
      <c r="C845" s="217"/>
      <c r="D845" s="219"/>
      <c r="E845" s="218"/>
      <c r="F845" s="218"/>
    </row>
    <row r="846" spans="2:6" ht="18">
      <c r="B846" s="217"/>
      <c r="C846" s="217"/>
      <c r="D846" s="219"/>
      <c r="E846" s="218"/>
      <c r="F846" s="218"/>
    </row>
    <row r="847" spans="2:6" ht="18">
      <c r="B847" s="217"/>
      <c r="C847" s="217"/>
      <c r="D847" s="219"/>
      <c r="E847" s="218"/>
      <c r="F847" s="218"/>
    </row>
    <row r="848" spans="2:6" ht="18">
      <c r="B848" s="217"/>
      <c r="C848" s="217"/>
      <c r="D848" s="219"/>
      <c r="E848" s="218"/>
      <c r="F848" s="218"/>
    </row>
    <row r="849" spans="2:6" ht="18">
      <c r="B849" s="217"/>
      <c r="C849" s="217"/>
      <c r="D849" s="219"/>
      <c r="E849" s="218"/>
      <c r="F849" s="218"/>
    </row>
    <row r="850" spans="2:6" ht="18">
      <c r="B850" s="217"/>
      <c r="C850" s="217"/>
      <c r="D850" s="219"/>
      <c r="E850" s="218"/>
      <c r="F850" s="218"/>
    </row>
    <row r="851" spans="2:6" ht="18">
      <c r="B851" s="217"/>
      <c r="C851" s="217"/>
      <c r="D851" s="219"/>
      <c r="E851" s="218"/>
      <c r="F851" s="218"/>
    </row>
    <row r="852" spans="2:6" ht="18">
      <c r="B852" s="217"/>
      <c r="C852" s="217"/>
      <c r="D852" s="219"/>
      <c r="E852" s="218"/>
      <c r="F852" s="218"/>
    </row>
    <row r="853" spans="2:6" ht="18">
      <c r="B853" s="217"/>
      <c r="C853" s="217"/>
      <c r="D853" s="219"/>
      <c r="E853" s="218"/>
      <c r="F853" s="218"/>
    </row>
    <row r="854" spans="2:6" ht="18">
      <c r="B854" s="217"/>
      <c r="C854" s="217"/>
      <c r="D854" s="219"/>
      <c r="E854" s="218"/>
      <c r="F854" s="218"/>
    </row>
    <row r="855" spans="2:6" ht="18">
      <c r="B855" s="217"/>
      <c r="C855" s="217"/>
      <c r="D855" s="219"/>
      <c r="E855" s="218"/>
      <c r="F855" s="218"/>
    </row>
    <row r="856" spans="2:6" ht="18">
      <c r="B856" s="217"/>
      <c r="C856" s="217"/>
      <c r="D856" s="219"/>
      <c r="E856" s="218"/>
      <c r="F856" s="218"/>
    </row>
    <row r="857" spans="2:6" ht="18">
      <c r="B857" s="217"/>
      <c r="C857" s="217"/>
      <c r="D857" s="219"/>
      <c r="E857" s="218"/>
      <c r="F857" s="218"/>
    </row>
    <row r="858" spans="2:6" ht="18">
      <c r="B858" s="217"/>
      <c r="C858" s="217"/>
      <c r="D858" s="219"/>
      <c r="E858" s="218"/>
      <c r="F858" s="218"/>
    </row>
    <row r="859" spans="2:6" ht="18">
      <c r="B859" s="217"/>
      <c r="C859" s="217"/>
      <c r="D859" s="219"/>
      <c r="E859" s="218"/>
      <c r="F859" s="218"/>
    </row>
    <row r="860" spans="2:6" ht="18">
      <c r="B860" s="217"/>
      <c r="C860" s="217"/>
      <c r="D860" s="219"/>
      <c r="E860" s="218"/>
      <c r="F860" s="218"/>
    </row>
    <row r="861" spans="2:6" ht="18">
      <c r="B861" s="217"/>
      <c r="C861" s="217"/>
      <c r="D861" s="219"/>
      <c r="E861" s="218"/>
      <c r="F861" s="218"/>
    </row>
    <row r="862" spans="2:6" ht="18">
      <c r="B862" s="217"/>
      <c r="C862" s="217"/>
      <c r="D862" s="219"/>
      <c r="E862" s="218"/>
      <c r="F862" s="218"/>
    </row>
    <row r="863" spans="2:6" ht="18">
      <c r="B863" s="217"/>
      <c r="C863" s="217"/>
      <c r="D863" s="219"/>
      <c r="E863" s="218"/>
      <c r="F863" s="218"/>
    </row>
    <row r="864" spans="2:6" ht="18">
      <c r="B864" s="217"/>
      <c r="C864" s="217"/>
      <c r="D864" s="219"/>
      <c r="E864" s="218"/>
      <c r="F864" s="218"/>
    </row>
    <row r="865" spans="2:6" ht="18">
      <c r="B865" s="217"/>
      <c r="C865" s="217"/>
      <c r="D865" s="219"/>
      <c r="E865" s="218"/>
      <c r="F865" s="218"/>
    </row>
    <row r="866" spans="2:6" ht="18">
      <c r="B866" s="217"/>
      <c r="C866" s="217"/>
      <c r="D866" s="219"/>
      <c r="E866" s="218"/>
      <c r="F866" s="218"/>
    </row>
    <row r="867" spans="2:6" ht="18">
      <c r="B867" s="217"/>
      <c r="C867" s="217"/>
      <c r="D867" s="219"/>
      <c r="E867" s="218"/>
      <c r="F867" s="218"/>
    </row>
    <row r="868" spans="2:6" ht="18">
      <c r="B868" s="217"/>
      <c r="C868" s="217"/>
      <c r="D868" s="219"/>
      <c r="E868" s="218"/>
      <c r="F868" s="218"/>
    </row>
    <row r="869" spans="2:6" ht="18">
      <c r="B869" s="217"/>
      <c r="C869" s="217"/>
      <c r="D869" s="219"/>
      <c r="E869" s="218"/>
      <c r="F869" s="218"/>
    </row>
    <row r="870" spans="2:6" ht="18">
      <c r="B870" s="217"/>
      <c r="C870" s="217"/>
      <c r="D870" s="219"/>
      <c r="E870" s="218"/>
      <c r="F870" s="218"/>
    </row>
    <row r="871" spans="2:6" ht="18">
      <c r="B871" s="217"/>
      <c r="C871" s="217"/>
      <c r="D871" s="219"/>
      <c r="E871" s="218"/>
      <c r="F871" s="218"/>
    </row>
    <row r="872" spans="2:6" ht="18">
      <c r="B872" s="217"/>
      <c r="C872" s="217"/>
      <c r="D872" s="219"/>
      <c r="E872" s="218"/>
      <c r="F872" s="218"/>
    </row>
    <row r="873" spans="2:6" ht="18">
      <c r="B873" s="217"/>
      <c r="C873" s="217"/>
      <c r="D873" s="219"/>
      <c r="E873" s="218"/>
      <c r="F873" s="218"/>
    </row>
    <row r="874" spans="2:6" ht="18">
      <c r="B874" s="217"/>
      <c r="C874" s="217"/>
      <c r="D874" s="219"/>
      <c r="E874" s="218"/>
      <c r="F874" s="218"/>
    </row>
    <row r="875" spans="2:6" ht="18">
      <c r="B875" s="217"/>
      <c r="C875" s="217"/>
      <c r="D875" s="219"/>
      <c r="E875" s="218"/>
      <c r="F875" s="218"/>
    </row>
    <row r="876" spans="2:6" ht="18">
      <c r="B876" s="217"/>
      <c r="C876" s="217"/>
      <c r="D876" s="219"/>
      <c r="E876" s="218"/>
      <c r="F876" s="218"/>
    </row>
    <row r="877" spans="2:6" ht="18">
      <c r="B877" s="217"/>
      <c r="C877" s="217"/>
      <c r="D877" s="219"/>
      <c r="E877" s="218"/>
      <c r="F877" s="218"/>
    </row>
    <row r="878" spans="2:6" ht="18">
      <c r="B878" s="217"/>
      <c r="C878" s="217"/>
      <c r="D878" s="219"/>
      <c r="E878" s="218"/>
      <c r="F878" s="218"/>
    </row>
    <row r="879" spans="2:6" ht="18">
      <c r="B879" s="217"/>
      <c r="C879" s="217"/>
      <c r="D879" s="219"/>
      <c r="E879" s="218"/>
      <c r="F879" s="218"/>
    </row>
    <row r="880" spans="2:6" ht="18">
      <c r="B880" s="217"/>
      <c r="C880" s="217"/>
      <c r="D880" s="219"/>
      <c r="E880" s="218"/>
      <c r="F880" s="218"/>
    </row>
    <row r="881" spans="2:6" ht="18">
      <c r="B881" s="217"/>
      <c r="C881" s="217"/>
      <c r="D881" s="219"/>
      <c r="E881" s="218"/>
      <c r="F881" s="218"/>
    </row>
    <row r="882" spans="2:6" ht="18">
      <c r="B882" s="217"/>
      <c r="C882" s="217"/>
      <c r="D882" s="219"/>
      <c r="E882" s="218"/>
      <c r="F882" s="218"/>
    </row>
    <row r="883" spans="2:6" ht="18">
      <c r="B883" s="217"/>
      <c r="C883" s="217"/>
      <c r="D883" s="219"/>
      <c r="E883" s="218"/>
      <c r="F883" s="218"/>
    </row>
    <row r="884" spans="2:6" ht="18">
      <c r="B884" s="217"/>
      <c r="C884" s="217"/>
      <c r="D884" s="219"/>
      <c r="E884" s="218"/>
      <c r="F884" s="218"/>
    </row>
    <row r="885" spans="2:6" ht="18">
      <c r="B885" s="217"/>
      <c r="C885" s="217"/>
      <c r="D885" s="219"/>
      <c r="E885" s="218"/>
      <c r="F885" s="218"/>
    </row>
    <row r="886" spans="2:6" ht="18">
      <c r="B886" s="217"/>
      <c r="C886" s="217"/>
      <c r="D886" s="219"/>
      <c r="E886" s="218"/>
      <c r="F886" s="218"/>
    </row>
    <row r="887" spans="2:6" ht="18">
      <c r="B887" s="217"/>
      <c r="C887" s="217"/>
      <c r="D887" s="219"/>
      <c r="E887" s="218"/>
      <c r="F887" s="218"/>
    </row>
    <row r="888" spans="2:6" ht="18">
      <c r="B888" s="217"/>
      <c r="C888" s="217"/>
      <c r="D888" s="219"/>
      <c r="E888" s="218"/>
      <c r="F888" s="218"/>
    </row>
    <row r="889" spans="2:6" ht="18">
      <c r="B889" s="217"/>
      <c r="C889" s="217"/>
      <c r="D889" s="219"/>
      <c r="E889" s="218"/>
      <c r="F889" s="218"/>
    </row>
    <row r="890" spans="2:6" ht="18">
      <c r="B890" s="217"/>
      <c r="C890" s="217"/>
      <c r="D890" s="219"/>
      <c r="E890" s="218"/>
      <c r="F890" s="218"/>
    </row>
    <row r="891" spans="2:6" ht="18">
      <c r="B891" s="217"/>
      <c r="C891" s="217"/>
      <c r="D891" s="219"/>
      <c r="E891" s="218"/>
      <c r="F891" s="218"/>
    </row>
    <row r="892" spans="2:6" ht="18">
      <c r="B892" s="217"/>
      <c r="C892" s="217"/>
      <c r="D892" s="219"/>
      <c r="E892" s="218"/>
      <c r="F892" s="218"/>
    </row>
    <row r="893" spans="2:6" ht="18">
      <c r="B893" s="217"/>
      <c r="C893" s="217"/>
      <c r="D893" s="219"/>
      <c r="E893" s="218"/>
      <c r="F893" s="218"/>
    </row>
    <row r="894" spans="2:6" ht="18">
      <c r="B894" s="217"/>
      <c r="C894" s="217"/>
      <c r="D894" s="219"/>
      <c r="E894" s="218"/>
      <c r="F894" s="218"/>
    </row>
    <row r="895" spans="2:6" ht="18">
      <c r="B895" s="217"/>
      <c r="C895" s="217"/>
      <c r="D895" s="219"/>
      <c r="E895" s="218"/>
      <c r="F895" s="218"/>
    </row>
    <row r="896" spans="2:6" ht="18">
      <c r="B896" s="217"/>
      <c r="C896" s="217"/>
      <c r="D896" s="219"/>
      <c r="E896" s="218"/>
      <c r="F896" s="218"/>
    </row>
    <row r="897" spans="2:6" ht="18">
      <c r="B897" s="217"/>
      <c r="C897" s="217"/>
      <c r="D897" s="219"/>
      <c r="E897" s="218"/>
      <c r="F897" s="218"/>
    </row>
    <row r="898" spans="2:6" ht="18">
      <c r="B898" s="217"/>
      <c r="C898" s="217"/>
      <c r="D898" s="219"/>
      <c r="E898" s="218"/>
      <c r="F898" s="218"/>
    </row>
    <row r="899" spans="2:6" ht="18">
      <c r="B899" s="217"/>
      <c r="C899" s="217"/>
      <c r="D899" s="219"/>
      <c r="E899" s="218"/>
      <c r="F899" s="218"/>
    </row>
    <row r="900" spans="2:6" ht="18">
      <c r="B900" s="217"/>
      <c r="C900" s="217"/>
      <c r="D900" s="219"/>
      <c r="E900" s="218"/>
      <c r="F900" s="218"/>
    </row>
    <row r="901" spans="2:6" ht="18">
      <c r="B901" s="217"/>
      <c r="C901" s="217"/>
      <c r="D901" s="219"/>
      <c r="E901" s="218"/>
      <c r="F901" s="218"/>
    </row>
    <row r="902" spans="2:6" ht="18">
      <c r="B902" s="217"/>
      <c r="C902" s="217"/>
      <c r="D902" s="219"/>
      <c r="E902" s="218"/>
      <c r="F902" s="218"/>
    </row>
    <row r="903" spans="2:6" ht="18">
      <c r="B903" s="217"/>
      <c r="C903" s="217"/>
      <c r="D903" s="219"/>
      <c r="E903" s="218"/>
      <c r="F903" s="218"/>
    </row>
    <row r="904" spans="2:6" ht="18">
      <c r="B904" s="217"/>
      <c r="C904" s="217"/>
      <c r="D904" s="219"/>
      <c r="E904" s="218"/>
      <c r="F904" s="218"/>
    </row>
    <row r="905" spans="2:6" ht="18">
      <c r="B905" s="217"/>
      <c r="C905" s="217"/>
      <c r="D905" s="219"/>
      <c r="E905" s="218"/>
      <c r="F905" s="218"/>
    </row>
    <row r="906" spans="2:6" ht="18">
      <c r="B906" s="217"/>
      <c r="C906" s="217"/>
      <c r="D906" s="219"/>
      <c r="E906" s="218"/>
      <c r="F906" s="218"/>
    </row>
    <row r="907" spans="2:6" ht="18">
      <c r="B907" s="217"/>
      <c r="C907" s="217"/>
      <c r="D907" s="219"/>
      <c r="E907" s="218"/>
      <c r="F907" s="218"/>
    </row>
    <row r="908" spans="2:6" ht="18">
      <c r="B908" s="217"/>
      <c r="C908" s="217"/>
      <c r="D908" s="219"/>
      <c r="E908" s="218"/>
      <c r="F908" s="218"/>
    </row>
    <row r="909" spans="2:6" ht="18">
      <c r="B909" s="217"/>
      <c r="C909" s="217"/>
      <c r="D909" s="219"/>
      <c r="E909" s="218"/>
      <c r="F909" s="218"/>
    </row>
    <row r="910" spans="2:6" ht="18">
      <c r="B910" s="217"/>
      <c r="C910" s="217"/>
      <c r="D910" s="219"/>
      <c r="E910" s="218"/>
      <c r="F910" s="218"/>
    </row>
    <row r="911" spans="2:6" ht="18">
      <c r="B911" s="217"/>
      <c r="C911" s="217"/>
      <c r="D911" s="219"/>
      <c r="E911" s="218"/>
      <c r="F911" s="218"/>
    </row>
    <row r="912" spans="2:6" ht="18">
      <c r="B912" s="217"/>
      <c r="C912" s="217"/>
      <c r="D912" s="219"/>
      <c r="E912" s="218"/>
      <c r="F912" s="218"/>
    </row>
    <row r="913" spans="2:6" ht="18">
      <c r="B913" s="217"/>
      <c r="C913" s="217"/>
      <c r="D913" s="219"/>
      <c r="E913" s="218"/>
      <c r="F913" s="218"/>
    </row>
    <row r="914" spans="2:6" ht="18">
      <c r="B914" s="217"/>
      <c r="C914" s="217"/>
      <c r="D914" s="219"/>
      <c r="E914" s="218"/>
      <c r="F914" s="218"/>
    </row>
    <row r="915" spans="2:6" ht="18">
      <c r="B915" s="217"/>
      <c r="C915" s="217"/>
      <c r="D915" s="219"/>
      <c r="E915" s="218"/>
      <c r="F915" s="218"/>
    </row>
    <row r="916" spans="2:6" ht="18">
      <c r="B916" s="217"/>
      <c r="C916" s="217"/>
      <c r="D916" s="219"/>
      <c r="E916" s="218"/>
      <c r="F916" s="218"/>
    </row>
    <row r="917" spans="2:6" ht="18">
      <c r="B917" s="217"/>
      <c r="C917" s="217"/>
      <c r="D917" s="219"/>
      <c r="E917" s="218"/>
      <c r="F917" s="218"/>
    </row>
    <row r="918" spans="2:6" ht="18">
      <c r="B918" s="217"/>
      <c r="C918" s="217"/>
      <c r="D918" s="219"/>
      <c r="E918" s="218"/>
      <c r="F918" s="218"/>
    </row>
    <row r="919" spans="2:6" ht="18">
      <c r="B919" s="217"/>
      <c r="C919" s="217"/>
      <c r="D919" s="219"/>
      <c r="E919" s="218"/>
      <c r="F919" s="218"/>
    </row>
    <row r="920" spans="2:6" ht="18">
      <c r="B920" s="217"/>
      <c r="C920" s="217"/>
      <c r="D920" s="219"/>
      <c r="E920" s="218"/>
      <c r="F920" s="218"/>
    </row>
    <row r="921" spans="2:6" ht="18">
      <c r="B921" s="217"/>
      <c r="C921" s="217"/>
      <c r="D921" s="219"/>
      <c r="E921" s="218"/>
      <c r="F921" s="218"/>
    </row>
    <row r="922" spans="2:6" ht="18">
      <c r="B922" s="217"/>
      <c r="C922" s="217"/>
      <c r="D922" s="219"/>
      <c r="E922" s="218"/>
      <c r="F922" s="218"/>
    </row>
    <row r="923" spans="2:6" ht="18">
      <c r="B923" s="217"/>
      <c r="C923" s="217"/>
      <c r="D923" s="219"/>
      <c r="E923" s="218"/>
      <c r="F923" s="218"/>
    </row>
    <row r="924" spans="2:6" ht="18">
      <c r="B924" s="217"/>
      <c r="C924" s="217"/>
      <c r="D924" s="219"/>
      <c r="E924" s="218"/>
      <c r="F924" s="218"/>
    </row>
    <row r="925" spans="2:6" ht="18">
      <c r="B925" s="217"/>
      <c r="C925" s="217"/>
      <c r="D925" s="219"/>
      <c r="E925" s="218"/>
      <c r="F925" s="218"/>
    </row>
    <row r="926" spans="2:6" ht="18">
      <c r="B926" s="217"/>
      <c r="C926" s="217"/>
      <c r="D926" s="219"/>
      <c r="E926" s="218"/>
      <c r="F926" s="218"/>
    </row>
    <row r="927" spans="2:6" ht="18">
      <c r="B927" s="217"/>
      <c r="C927" s="217"/>
      <c r="D927" s="219"/>
      <c r="E927" s="218"/>
      <c r="F927" s="218"/>
    </row>
    <row r="928" spans="2:6" ht="18">
      <c r="B928" s="217"/>
      <c r="C928" s="217"/>
      <c r="D928" s="219"/>
      <c r="E928" s="218"/>
      <c r="F928" s="218"/>
    </row>
    <row r="929" spans="2:6" ht="18">
      <c r="B929" s="217"/>
      <c r="C929" s="217"/>
      <c r="D929" s="219"/>
      <c r="E929" s="218"/>
      <c r="F929" s="218"/>
    </row>
    <row r="930" spans="2:6" ht="18">
      <c r="B930" s="217"/>
      <c r="C930" s="217"/>
      <c r="D930" s="219"/>
      <c r="E930" s="218"/>
      <c r="F930" s="218"/>
    </row>
    <row r="931" spans="2:6" ht="18">
      <c r="B931" s="217"/>
      <c r="C931" s="217"/>
      <c r="D931" s="219"/>
      <c r="E931" s="218"/>
      <c r="F931" s="218"/>
    </row>
    <row r="932" spans="2:6" ht="18">
      <c r="B932" s="217"/>
      <c r="C932" s="217"/>
      <c r="D932" s="219"/>
      <c r="E932" s="218"/>
      <c r="F932" s="218"/>
    </row>
    <row r="933" spans="2:6" ht="18">
      <c r="B933" s="217"/>
      <c r="C933" s="217"/>
      <c r="D933" s="219"/>
      <c r="E933" s="218"/>
      <c r="F933" s="218"/>
    </row>
    <row r="934" spans="2:6" ht="18">
      <c r="B934" s="217"/>
      <c r="C934" s="217"/>
      <c r="D934" s="219"/>
      <c r="E934" s="218"/>
      <c r="F934" s="218"/>
    </row>
    <row r="935" spans="2:6" ht="18">
      <c r="B935" s="217"/>
      <c r="C935" s="217"/>
      <c r="D935" s="219"/>
      <c r="E935" s="218"/>
      <c r="F935" s="218"/>
    </row>
    <row r="936" spans="2:6" ht="18">
      <c r="B936" s="217"/>
      <c r="C936" s="217"/>
      <c r="D936" s="219"/>
      <c r="E936" s="218"/>
      <c r="F936" s="218"/>
    </row>
    <row r="937" spans="2:6" ht="18">
      <c r="B937" s="217"/>
      <c r="C937" s="217"/>
      <c r="D937" s="219"/>
      <c r="E937" s="218"/>
      <c r="F937" s="218"/>
    </row>
    <row r="938" spans="2:6" ht="18">
      <c r="B938" s="217"/>
      <c r="C938" s="217"/>
      <c r="D938" s="219"/>
      <c r="E938" s="218"/>
      <c r="F938" s="218"/>
    </row>
    <row r="939" spans="2:6" ht="18">
      <c r="B939" s="217"/>
      <c r="C939" s="217"/>
      <c r="D939" s="219"/>
      <c r="E939" s="218"/>
      <c r="F939" s="218"/>
    </row>
    <row r="940" spans="2:6" ht="18">
      <c r="B940" s="217"/>
      <c r="C940" s="217"/>
      <c r="D940" s="219"/>
      <c r="E940" s="218"/>
      <c r="F940" s="218"/>
    </row>
    <row r="941" spans="2:6" ht="18">
      <c r="B941" s="217"/>
      <c r="C941" s="217"/>
      <c r="D941" s="219"/>
      <c r="E941" s="218"/>
      <c r="F941" s="218"/>
    </row>
    <row r="942" spans="2:6" ht="18">
      <c r="B942" s="217"/>
      <c r="C942" s="217"/>
      <c r="D942" s="219"/>
      <c r="E942" s="218"/>
      <c r="F942" s="218"/>
    </row>
    <row r="943" spans="2:6" ht="18">
      <c r="B943" s="217"/>
      <c r="C943" s="217"/>
      <c r="D943" s="219"/>
      <c r="E943" s="218"/>
      <c r="F943" s="218"/>
    </row>
    <row r="944" spans="2:6" ht="18">
      <c r="B944" s="217"/>
      <c r="C944" s="217"/>
      <c r="D944" s="219"/>
      <c r="E944" s="218"/>
      <c r="F944" s="218"/>
    </row>
    <row r="945" spans="2:6" ht="18">
      <c r="B945" s="217"/>
      <c r="C945" s="217"/>
      <c r="D945" s="219"/>
      <c r="E945" s="218"/>
      <c r="F945" s="218"/>
    </row>
    <row r="946" spans="2:6" ht="18">
      <c r="B946" s="217"/>
      <c r="C946" s="217"/>
      <c r="D946" s="219"/>
      <c r="E946" s="218"/>
      <c r="F946" s="218"/>
    </row>
    <row r="947" spans="2:6" ht="18">
      <c r="B947" s="217"/>
      <c r="C947" s="217"/>
      <c r="D947" s="219"/>
      <c r="E947" s="218"/>
      <c r="F947" s="218"/>
    </row>
    <row r="948" spans="2:6" ht="18">
      <c r="B948" s="217"/>
      <c r="C948" s="217"/>
      <c r="D948" s="219"/>
      <c r="E948" s="218"/>
      <c r="F948" s="218"/>
    </row>
    <row r="949" spans="2:6" ht="18">
      <c r="B949" s="217"/>
      <c r="C949" s="217"/>
      <c r="D949" s="219"/>
      <c r="E949" s="218"/>
      <c r="F949" s="218"/>
    </row>
    <row r="950" spans="2:6" ht="18">
      <c r="B950" s="217"/>
      <c r="C950" s="217"/>
      <c r="D950" s="219"/>
      <c r="E950" s="218"/>
      <c r="F950" s="218"/>
    </row>
    <row r="951" spans="2:6" ht="18">
      <c r="B951" s="217"/>
      <c r="C951" s="217"/>
      <c r="D951" s="219"/>
      <c r="E951" s="218"/>
      <c r="F951" s="218"/>
    </row>
    <row r="952" spans="2:6" ht="18">
      <c r="B952" s="217"/>
      <c r="C952" s="217"/>
      <c r="D952" s="219"/>
      <c r="E952" s="218"/>
      <c r="F952" s="218"/>
    </row>
    <row r="953" spans="2:6" ht="18">
      <c r="B953" s="217"/>
      <c r="C953" s="217"/>
      <c r="D953" s="219"/>
      <c r="E953" s="218"/>
      <c r="F953" s="218"/>
    </row>
    <row r="954" spans="2:6" ht="18">
      <c r="B954" s="217"/>
      <c r="C954" s="217"/>
      <c r="D954" s="219"/>
      <c r="E954" s="218"/>
      <c r="F954" s="218"/>
    </row>
    <row r="955" spans="2:6" ht="18">
      <c r="B955" s="217"/>
      <c r="C955" s="217"/>
      <c r="D955" s="219"/>
      <c r="E955" s="218"/>
      <c r="F955" s="218"/>
    </row>
    <row r="956" spans="2:6" ht="18">
      <c r="B956" s="217"/>
      <c r="C956" s="217"/>
      <c r="D956" s="219"/>
      <c r="E956" s="218"/>
      <c r="F956" s="218"/>
    </row>
    <row r="957" spans="2:6" ht="18">
      <c r="B957" s="217"/>
      <c r="C957" s="217"/>
      <c r="D957" s="219"/>
      <c r="E957" s="218"/>
      <c r="F957" s="218"/>
    </row>
    <row r="958" spans="2:6" ht="18">
      <c r="B958" s="217"/>
      <c r="C958" s="217"/>
      <c r="D958" s="219"/>
      <c r="E958" s="218"/>
      <c r="F958" s="218"/>
    </row>
    <row r="959" spans="2:6" ht="18">
      <c r="B959" s="217"/>
      <c r="C959" s="217"/>
      <c r="D959" s="219"/>
      <c r="E959" s="218"/>
      <c r="F959" s="218"/>
    </row>
    <row r="960" spans="2:6" ht="18">
      <c r="B960" s="217"/>
      <c r="C960" s="217"/>
      <c r="D960" s="219"/>
      <c r="E960" s="218"/>
      <c r="F960" s="218"/>
    </row>
    <row r="961" spans="2:6" ht="18">
      <c r="B961" s="217"/>
      <c r="C961" s="217"/>
      <c r="D961" s="219"/>
      <c r="E961" s="218"/>
      <c r="F961" s="218"/>
    </row>
    <row r="962" spans="2:6" ht="18">
      <c r="B962" s="217"/>
      <c r="C962" s="217"/>
      <c r="D962" s="219"/>
      <c r="E962" s="218"/>
      <c r="F962" s="218"/>
    </row>
    <row r="963" spans="2:6" ht="18">
      <c r="B963" s="217"/>
      <c r="C963" s="217"/>
      <c r="D963" s="219"/>
      <c r="E963" s="218"/>
      <c r="F963" s="218"/>
    </row>
    <row r="964" spans="2:6" ht="18">
      <c r="B964" s="217"/>
      <c r="C964" s="217"/>
      <c r="D964" s="219"/>
      <c r="E964" s="218"/>
      <c r="F964" s="218"/>
    </row>
    <row r="965" spans="2:6" ht="18">
      <c r="B965" s="217"/>
      <c r="C965" s="217"/>
      <c r="D965" s="219"/>
      <c r="E965" s="218"/>
      <c r="F965" s="218"/>
    </row>
    <row r="966" spans="2:6" ht="18">
      <c r="B966" s="217"/>
      <c r="C966" s="217"/>
      <c r="D966" s="219"/>
      <c r="E966" s="218"/>
      <c r="F966" s="218"/>
    </row>
    <row r="967" spans="2:6" ht="18">
      <c r="B967" s="217"/>
      <c r="C967" s="217"/>
      <c r="D967" s="219"/>
      <c r="E967" s="218"/>
      <c r="F967" s="218"/>
    </row>
    <row r="968" spans="2:6" ht="18">
      <c r="B968" s="217"/>
      <c r="C968" s="217"/>
      <c r="D968" s="219"/>
      <c r="E968" s="218"/>
      <c r="F968" s="218"/>
    </row>
    <row r="969" spans="2:6" ht="18">
      <c r="B969" s="217"/>
      <c r="C969" s="217"/>
      <c r="D969" s="219"/>
      <c r="E969" s="218"/>
      <c r="F969" s="218"/>
    </row>
    <row r="970" spans="2:6" ht="18">
      <c r="B970" s="217"/>
      <c r="C970" s="217"/>
      <c r="D970" s="219"/>
      <c r="E970" s="218"/>
      <c r="F970" s="218"/>
    </row>
    <row r="971" spans="2:6" ht="18">
      <c r="B971" s="217"/>
      <c r="C971" s="217"/>
      <c r="D971" s="219"/>
      <c r="E971" s="218"/>
      <c r="F971" s="218"/>
    </row>
    <row r="972" spans="2:6" ht="18">
      <c r="B972" s="217"/>
      <c r="C972" s="217"/>
      <c r="D972" s="219"/>
      <c r="E972" s="218"/>
      <c r="F972" s="218"/>
    </row>
    <row r="973" spans="2:6" ht="18">
      <c r="B973" s="217"/>
      <c r="C973" s="217"/>
      <c r="D973" s="219"/>
      <c r="E973" s="218"/>
      <c r="F973" s="218"/>
    </row>
    <row r="974" spans="2:6" ht="18">
      <c r="B974" s="217"/>
      <c r="C974" s="217"/>
      <c r="D974" s="219"/>
      <c r="E974" s="218"/>
      <c r="F974" s="218"/>
    </row>
    <row r="975" spans="2:6" ht="18">
      <c r="B975" s="217"/>
      <c r="C975" s="217"/>
      <c r="D975" s="219"/>
      <c r="E975" s="218"/>
      <c r="F975" s="218"/>
    </row>
    <row r="976" spans="2:6" ht="18">
      <c r="B976" s="217"/>
      <c r="C976" s="217"/>
      <c r="D976" s="219"/>
      <c r="E976" s="218"/>
      <c r="F976" s="218"/>
    </row>
    <row r="977" spans="2:6" ht="18">
      <c r="B977" s="217"/>
      <c r="C977" s="217"/>
      <c r="D977" s="219"/>
      <c r="E977" s="218"/>
      <c r="F977" s="218"/>
    </row>
    <row r="978" spans="2:6" ht="18">
      <c r="B978" s="217"/>
      <c r="C978" s="217"/>
      <c r="D978" s="219"/>
      <c r="E978" s="218"/>
      <c r="F978" s="218"/>
    </row>
    <row r="979" spans="2:6" ht="18">
      <c r="B979" s="217"/>
      <c r="C979" s="217"/>
      <c r="D979" s="219"/>
      <c r="E979" s="218"/>
      <c r="F979" s="218"/>
    </row>
    <row r="980" spans="2:6" ht="18">
      <c r="B980" s="217"/>
      <c r="C980" s="217"/>
      <c r="D980" s="219"/>
      <c r="E980" s="218"/>
      <c r="F980" s="218"/>
    </row>
    <row r="981" spans="2:6" ht="18">
      <c r="B981" s="217"/>
      <c r="C981" s="217"/>
      <c r="D981" s="219"/>
      <c r="E981" s="218"/>
      <c r="F981" s="218"/>
    </row>
    <row r="982" spans="2:6" ht="18">
      <c r="B982" s="217"/>
      <c r="C982" s="217"/>
      <c r="D982" s="219"/>
      <c r="E982" s="218"/>
      <c r="F982" s="218"/>
    </row>
    <row r="983" spans="2:6" ht="18">
      <c r="B983" s="217"/>
      <c r="C983" s="217"/>
      <c r="D983" s="219"/>
      <c r="E983" s="218"/>
      <c r="F983" s="218"/>
    </row>
    <row r="984" spans="2:6" ht="18">
      <c r="B984" s="217"/>
      <c r="C984" s="217"/>
      <c r="D984" s="219"/>
      <c r="E984" s="218"/>
      <c r="F984" s="218"/>
    </row>
    <row r="985" spans="2:6" ht="18">
      <c r="B985" s="217"/>
      <c r="C985" s="217"/>
      <c r="D985" s="219"/>
      <c r="E985" s="218"/>
      <c r="F985" s="218"/>
    </row>
    <row r="986" spans="2:6" ht="18">
      <c r="B986" s="217"/>
      <c r="C986" s="217"/>
      <c r="D986" s="219"/>
      <c r="E986" s="218"/>
      <c r="F986" s="218"/>
    </row>
    <row r="987" spans="2:6" ht="18">
      <c r="B987" s="217"/>
      <c r="C987" s="217"/>
      <c r="D987" s="219"/>
      <c r="E987" s="218"/>
      <c r="F987" s="218"/>
    </row>
    <row r="988" spans="2:6" ht="18">
      <c r="B988" s="217"/>
      <c r="C988" s="217"/>
      <c r="D988" s="219"/>
      <c r="E988" s="218"/>
      <c r="F988" s="218"/>
    </row>
    <row r="989" spans="2:6" ht="18">
      <c r="B989" s="217"/>
      <c r="C989" s="217"/>
      <c r="D989" s="219"/>
      <c r="E989" s="218"/>
      <c r="F989" s="218"/>
    </row>
    <row r="990" spans="2:6" ht="18">
      <c r="B990" s="217"/>
      <c r="C990" s="217"/>
      <c r="D990" s="219"/>
      <c r="E990" s="218"/>
      <c r="F990" s="218"/>
    </row>
    <row r="991" spans="2:6" ht="18">
      <c r="B991" s="217"/>
      <c r="C991" s="217"/>
      <c r="D991" s="219"/>
      <c r="E991" s="218"/>
      <c r="F991" s="218"/>
    </row>
    <row r="992" spans="2:6" ht="18">
      <c r="B992" s="217"/>
      <c r="C992" s="217"/>
      <c r="D992" s="219"/>
      <c r="E992" s="218"/>
      <c r="F992" s="218"/>
    </row>
    <row r="993" spans="2:6" ht="18">
      <c r="B993" s="217"/>
      <c r="C993" s="217"/>
      <c r="D993" s="219"/>
      <c r="E993" s="218"/>
      <c r="F993" s="218"/>
    </row>
    <row r="994" spans="2:6" ht="18">
      <c r="B994" s="217"/>
      <c r="C994" s="217"/>
      <c r="D994" s="219"/>
      <c r="E994" s="218"/>
      <c r="F994" s="218"/>
    </row>
    <row r="995" spans="2:6" ht="18">
      <c r="B995" s="217"/>
      <c r="C995" s="217"/>
      <c r="D995" s="219"/>
      <c r="E995" s="218"/>
      <c r="F995" s="218"/>
    </row>
    <row r="996" spans="2:6" ht="18">
      <c r="B996" s="217"/>
      <c r="C996" s="217"/>
      <c r="D996" s="219"/>
      <c r="E996" s="218"/>
      <c r="F996" s="218"/>
    </row>
    <row r="997" spans="2:6" ht="18">
      <c r="B997" s="217"/>
      <c r="C997" s="217"/>
      <c r="D997" s="219"/>
      <c r="E997" s="218"/>
      <c r="F997" s="218"/>
    </row>
    <row r="998" spans="2:6" ht="18">
      <c r="B998" s="217"/>
      <c r="C998" s="217"/>
      <c r="D998" s="219"/>
      <c r="E998" s="218"/>
      <c r="F998" s="218"/>
    </row>
    <row r="999" spans="2:6" ht="18">
      <c r="B999" s="217"/>
      <c r="C999" s="217"/>
      <c r="D999" s="219"/>
      <c r="E999" s="218"/>
      <c r="F999" s="218"/>
    </row>
    <row r="1000" spans="2:6" ht="18">
      <c r="B1000" s="217"/>
      <c r="C1000" s="217"/>
      <c r="D1000" s="219"/>
      <c r="E1000" s="218"/>
      <c r="F1000" s="218"/>
    </row>
    <row r="1001" spans="2:6" ht="18">
      <c r="B1001" s="217"/>
      <c r="C1001" s="217"/>
      <c r="D1001" s="219"/>
      <c r="E1001" s="218"/>
      <c r="F1001" s="218"/>
    </row>
    <row r="1002" spans="2:6" ht="18">
      <c r="B1002" s="217"/>
      <c r="C1002" s="217"/>
      <c r="D1002" s="219"/>
      <c r="E1002" s="218"/>
      <c r="F1002" s="218"/>
    </row>
    <row r="1003" spans="2:6" ht="18">
      <c r="B1003" s="217"/>
      <c r="C1003" s="217"/>
      <c r="D1003" s="219"/>
      <c r="E1003" s="218"/>
      <c r="F1003" s="218"/>
    </row>
    <row r="1004" spans="2:6" ht="18">
      <c r="B1004" s="217"/>
      <c r="C1004" s="217"/>
      <c r="D1004" s="219"/>
      <c r="E1004" s="218"/>
      <c r="F1004" s="218"/>
    </row>
    <row r="1005" spans="2:6" ht="18">
      <c r="B1005" s="217"/>
      <c r="C1005" s="217"/>
      <c r="D1005" s="219"/>
      <c r="E1005" s="218"/>
      <c r="F1005" s="218"/>
    </row>
    <row r="1006" spans="2:6" ht="18">
      <c r="B1006" s="217"/>
      <c r="C1006" s="217"/>
      <c r="D1006" s="219"/>
      <c r="E1006" s="218"/>
      <c r="F1006" s="218"/>
    </row>
    <row r="1007" spans="2:6" ht="18">
      <c r="B1007" s="217"/>
      <c r="C1007" s="217"/>
      <c r="D1007" s="219"/>
      <c r="E1007" s="218"/>
      <c r="F1007" s="218"/>
    </row>
    <row r="1008" spans="2:6" ht="18">
      <c r="B1008" s="217"/>
      <c r="C1008" s="217"/>
      <c r="D1008" s="219"/>
      <c r="E1008" s="218"/>
      <c r="F1008" s="218"/>
    </row>
    <row r="1009" spans="2:6" ht="18">
      <c r="B1009" s="217"/>
      <c r="C1009" s="217"/>
      <c r="D1009" s="219"/>
      <c r="E1009" s="218"/>
      <c r="F1009" s="218"/>
    </row>
    <row r="1010" spans="2:6" ht="18">
      <c r="B1010" s="217"/>
      <c r="C1010" s="217"/>
      <c r="D1010" s="219"/>
      <c r="E1010" s="218"/>
      <c r="F1010" s="218"/>
    </row>
    <row r="1011" spans="2:6" ht="18">
      <c r="B1011" s="217"/>
      <c r="C1011" s="217"/>
      <c r="D1011" s="219"/>
      <c r="E1011" s="218"/>
      <c r="F1011" s="218"/>
    </row>
    <row r="1012" spans="2:6" ht="18">
      <c r="B1012" s="217"/>
      <c r="C1012" s="217"/>
      <c r="D1012" s="219"/>
      <c r="E1012" s="218"/>
      <c r="F1012" s="218"/>
    </row>
    <row r="1013" spans="2:6" ht="18">
      <c r="B1013" s="217"/>
      <c r="C1013" s="217"/>
      <c r="D1013" s="219"/>
      <c r="E1013" s="218"/>
      <c r="F1013" s="218"/>
    </row>
    <row r="1014" spans="2:6" ht="18">
      <c r="B1014" s="217"/>
      <c r="C1014" s="217"/>
      <c r="D1014" s="219"/>
      <c r="E1014" s="218"/>
      <c r="F1014" s="218"/>
    </row>
    <row r="1015" spans="2:6" ht="18">
      <c r="B1015" s="217"/>
      <c r="C1015" s="217"/>
      <c r="D1015" s="219"/>
      <c r="E1015" s="218"/>
      <c r="F1015" s="218"/>
    </row>
    <row r="1016" spans="2:6" ht="18">
      <c r="B1016" s="217"/>
      <c r="C1016" s="217"/>
      <c r="D1016" s="219"/>
      <c r="E1016" s="218"/>
      <c r="F1016" s="218"/>
    </row>
    <row r="1017" spans="2:6" ht="18">
      <c r="B1017" s="217"/>
      <c r="C1017" s="217"/>
      <c r="D1017" s="219"/>
      <c r="E1017" s="218"/>
      <c r="F1017" s="218"/>
    </row>
    <row r="1018" spans="2:6" ht="18">
      <c r="B1018" s="217"/>
      <c r="C1018" s="217"/>
      <c r="D1018" s="219"/>
      <c r="E1018" s="218"/>
      <c r="F1018" s="218"/>
    </row>
    <row r="1019" spans="2:6" ht="18">
      <c r="B1019" s="217"/>
      <c r="C1019" s="217"/>
      <c r="D1019" s="219"/>
      <c r="E1019" s="218"/>
      <c r="F1019" s="218"/>
    </row>
    <row r="1020" spans="2:6" ht="18">
      <c r="B1020" s="217"/>
      <c r="C1020" s="217"/>
      <c r="D1020" s="219"/>
      <c r="E1020" s="218"/>
      <c r="F1020" s="218"/>
    </row>
    <row r="1021" spans="2:6" ht="18">
      <c r="B1021" s="217"/>
      <c r="C1021" s="217"/>
      <c r="D1021" s="219"/>
      <c r="E1021" s="218"/>
      <c r="F1021" s="218"/>
    </row>
    <row r="1022" spans="2:6" ht="18">
      <c r="B1022" s="217"/>
      <c r="C1022" s="217"/>
      <c r="D1022" s="219"/>
      <c r="E1022" s="218"/>
      <c r="F1022" s="218"/>
    </row>
    <row r="1023" spans="2:6" ht="18">
      <c r="B1023" s="217"/>
      <c r="C1023" s="217"/>
      <c r="D1023" s="219"/>
      <c r="E1023" s="218"/>
      <c r="F1023" s="218"/>
    </row>
    <row r="1024" spans="2:6" ht="18">
      <c r="B1024" s="217"/>
      <c r="C1024" s="217"/>
      <c r="D1024" s="219"/>
      <c r="E1024" s="218"/>
      <c r="F1024" s="218"/>
    </row>
    <row r="1025" spans="2:6" ht="18">
      <c r="B1025" s="217"/>
      <c r="C1025" s="217"/>
      <c r="D1025" s="219"/>
      <c r="E1025" s="218"/>
      <c r="F1025" s="218"/>
    </row>
    <row r="1026" spans="2:6" ht="18">
      <c r="B1026" s="217"/>
      <c r="C1026" s="217"/>
      <c r="D1026" s="219"/>
      <c r="E1026" s="218"/>
      <c r="F1026" s="218"/>
    </row>
    <row r="1027" spans="2:6" ht="18">
      <c r="B1027" s="217"/>
      <c r="C1027" s="217"/>
      <c r="D1027" s="219"/>
      <c r="E1027" s="218"/>
      <c r="F1027" s="218"/>
    </row>
    <row r="1028" spans="2:6" ht="18">
      <c r="B1028" s="217"/>
      <c r="C1028" s="217"/>
      <c r="D1028" s="219"/>
      <c r="E1028" s="218"/>
      <c r="F1028" s="218"/>
    </row>
    <row r="1029" spans="2:6" ht="18">
      <c r="B1029" s="217"/>
      <c r="C1029" s="217"/>
      <c r="D1029" s="219"/>
      <c r="E1029" s="218"/>
      <c r="F1029" s="218"/>
    </row>
    <row r="1030" spans="2:6" ht="18">
      <c r="B1030" s="217"/>
      <c r="C1030" s="217"/>
      <c r="D1030" s="219"/>
      <c r="E1030" s="218"/>
      <c r="F1030" s="218"/>
    </row>
    <row r="1031" spans="2:6" ht="18">
      <c r="B1031" s="217"/>
      <c r="C1031" s="217"/>
      <c r="D1031" s="219"/>
      <c r="E1031" s="218"/>
      <c r="F1031" s="218"/>
    </row>
    <row r="1032" spans="2:6" ht="18">
      <c r="B1032" s="217"/>
      <c r="C1032" s="217"/>
      <c r="D1032" s="219"/>
      <c r="E1032" s="218"/>
      <c r="F1032" s="218"/>
    </row>
    <row r="1033" spans="2:6" ht="18">
      <c r="B1033" s="217"/>
      <c r="C1033" s="217"/>
      <c r="D1033" s="219"/>
      <c r="E1033" s="218"/>
      <c r="F1033" s="218"/>
    </row>
    <row r="1034" spans="2:6" ht="18">
      <c r="B1034" s="217"/>
      <c r="C1034" s="217"/>
      <c r="D1034" s="219"/>
      <c r="E1034" s="218"/>
      <c r="F1034" s="218"/>
    </row>
    <row r="1035" spans="2:6" ht="18">
      <c r="B1035" s="217"/>
      <c r="C1035" s="217"/>
      <c r="D1035" s="219"/>
      <c r="E1035" s="218"/>
      <c r="F1035" s="218"/>
    </row>
    <row r="1036" spans="2:6" ht="18">
      <c r="B1036" s="217"/>
      <c r="C1036" s="217"/>
      <c r="D1036" s="219"/>
      <c r="E1036" s="218"/>
      <c r="F1036" s="218"/>
    </row>
    <row r="1037" spans="2:6" ht="18">
      <c r="B1037" s="217"/>
      <c r="C1037" s="217"/>
      <c r="D1037" s="219"/>
      <c r="E1037" s="218"/>
      <c r="F1037" s="218"/>
    </row>
    <row r="1038" spans="2:6" ht="18">
      <c r="B1038" s="217"/>
      <c r="C1038" s="217"/>
      <c r="D1038" s="219"/>
      <c r="E1038" s="218"/>
      <c r="F1038" s="218"/>
    </row>
    <row r="1039" spans="2:6" ht="18">
      <c r="B1039" s="217"/>
      <c r="C1039" s="217"/>
      <c r="D1039" s="219"/>
      <c r="E1039" s="218"/>
      <c r="F1039" s="218"/>
    </row>
    <row r="1040" spans="2:6" ht="18">
      <c r="B1040" s="217"/>
      <c r="C1040" s="217"/>
      <c r="D1040" s="219"/>
      <c r="E1040" s="218"/>
      <c r="F1040" s="218"/>
    </row>
    <row r="1041" spans="2:6" ht="18">
      <c r="B1041" s="217"/>
      <c r="C1041" s="217"/>
      <c r="D1041" s="219"/>
      <c r="E1041" s="218"/>
      <c r="F1041" s="218"/>
    </row>
    <row r="1042" spans="2:6" ht="18">
      <c r="B1042" s="217"/>
      <c r="C1042" s="217"/>
      <c r="D1042" s="219"/>
      <c r="E1042" s="218"/>
      <c r="F1042" s="218"/>
    </row>
    <row r="1043" spans="2:6" ht="18">
      <c r="B1043" s="217"/>
      <c r="C1043" s="217"/>
      <c r="D1043" s="219"/>
      <c r="E1043" s="218"/>
      <c r="F1043" s="218"/>
    </row>
    <row r="1044" spans="2:6" ht="18">
      <c r="B1044" s="217"/>
      <c r="C1044" s="217"/>
      <c r="D1044" s="219"/>
      <c r="E1044" s="218"/>
      <c r="F1044" s="218"/>
    </row>
    <row r="1045" spans="2:6" ht="18">
      <c r="B1045" s="217"/>
      <c r="C1045" s="217"/>
      <c r="D1045" s="219"/>
      <c r="E1045" s="218"/>
      <c r="F1045" s="218"/>
    </row>
    <row r="1046" spans="2:6" ht="18">
      <c r="B1046" s="217"/>
      <c r="C1046" s="217"/>
      <c r="D1046" s="219"/>
      <c r="E1046" s="218"/>
      <c r="F1046" s="218"/>
    </row>
    <row r="1047" spans="2:6" ht="18">
      <c r="B1047" s="217"/>
      <c r="C1047" s="217"/>
      <c r="D1047" s="219"/>
      <c r="E1047" s="218"/>
      <c r="F1047" s="218"/>
    </row>
    <row r="1048" spans="2:6" ht="18">
      <c r="B1048" s="217"/>
      <c r="C1048" s="217"/>
      <c r="D1048" s="219"/>
      <c r="E1048" s="218"/>
      <c r="F1048" s="218"/>
    </row>
    <row r="1049" spans="2:6" ht="18">
      <c r="B1049" s="217"/>
      <c r="C1049" s="217"/>
      <c r="D1049" s="219"/>
      <c r="E1049" s="218"/>
      <c r="F1049" s="218"/>
    </row>
    <row r="1050" spans="2:6" ht="18">
      <c r="B1050" s="217"/>
      <c r="C1050" s="217"/>
      <c r="D1050" s="219"/>
      <c r="E1050" s="218"/>
      <c r="F1050" s="218"/>
    </row>
    <row r="1051" spans="2:6" ht="18">
      <c r="B1051" s="217"/>
      <c r="C1051" s="217"/>
      <c r="D1051" s="219"/>
      <c r="E1051" s="218"/>
      <c r="F1051" s="218"/>
    </row>
    <row r="1052" spans="2:6" ht="18">
      <c r="B1052" s="217"/>
      <c r="C1052" s="217"/>
      <c r="D1052" s="219"/>
      <c r="E1052" s="218"/>
      <c r="F1052" s="218"/>
    </row>
    <row r="1053" spans="2:6" ht="18">
      <c r="B1053" s="217"/>
      <c r="C1053" s="217"/>
      <c r="D1053" s="219"/>
      <c r="E1053" s="218"/>
      <c r="F1053" s="218"/>
    </row>
    <row r="1054" spans="2:6" ht="18">
      <c r="B1054" s="217"/>
      <c r="C1054" s="217"/>
      <c r="D1054" s="219"/>
      <c r="E1054" s="218"/>
      <c r="F1054" s="218"/>
    </row>
    <row r="1055" spans="2:6" ht="18">
      <c r="B1055" s="217"/>
      <c r="C1055" s="217"/>
      <c r="D1055" s="219"/>
      <c r="E1055" s="218"/>
      <c r="F1055" s="218"/>
    </row>
    <row r="1056" spans="2:6" ht="18">
      <c r="B1056" s="217"/>
      <c r="C1056" s="217"/>
      <c r="D1056" s="219"/>
      <c r="E1056" s="218"/>
      <c r="F1056" s="218"/>
    </row>
    <row r="1057" spans="2:6" ht="18">
      <c r="B1057" s="217"/>
      <c r="C1057" s="217"/>
      <c r="D1057" s="219"/>
      <c r="E1057" s="218"/>
      <c r="F1057" s="218"/>
    </row>
    <row r="1058" spans="2:6" ht="18">
      <c r="B1058" s="217"/>
      <c r="C1058" s="217"/>
      <c r="D1058" s="219"/>
      <c r="E1058" s="218"/>
      <c r="F1058" s="218"/>
    </row>
    <row r="1059" spans="2:6" ht="18">
      <c r="B1059" s="217"/>
      <c r="C1059" s="217"/>
      <c r="D1059" s="219"/>
      <c r="E1059" s="218"/>
      <c r="F1059" s="218"/>
    </row>
    <row r="1060" spans="2:6" ht="18">
      <c r="B1060" s="217"/>
      <c r="C1060" s="217"/>
      <c r="D1060" s="219"/>
      <c r="E1060" s="218"/>
      <c r="F1060" s="218"/>
    </row>
    <row r="1061" spans="2:6" ht="18">
      <c r="B1061" s="217"/>
      <c r="C1061" s="217"/>
      <c r="D1061" s="219"/>
      <c r="E1061" s="218"/>
      <c r="F1061" s="218"/>
    </row>
    <row r="1062" spans="2:6" ht="18">
      <c r="B1062" s="217"/>
      <c r="C1062" s="217"/>
      <c r="D1062" s="219"/>
      <c r="E1062" s="218"/>
      <c r="F1062" s="218"/>
    </row>
    <row r="1063" spans="2:6" ht="18">
      <c r="B1063" s="217"/>
      <c r="C1063" s="217"/>
      <c r="D1063" s="219"/>
      <c r="E1063" s="218"/>
      <c r="F1063" s="218"/>
    </row>
    <row r="1064" spans="2:6" ht="18">
      <c r="B1064" s="217"/>
      <c r="C1064" s="217"/>
      <c r="D1064" s="219"/>
      <c r="E1064" s="218"/>
      <c r="F1064" s="218"/>
    </row>
    <row r="1065" spans="2:6" ht="18">
      <c r="B1065" s="217"/>
      <c r="C1065" s="217"/>
      <c r="D1065" s="219"/>
      <c r="E1065" s="218"/>
      <c r="F1065" s="218"/>
    </row>
    <row r="1066" spans="2:6" ht="18">
      <c r="B1066" s="217"/>
      <c r="C1066" s="217"/>
      <c r="D1066" s="219"/>
      <c r="E1066" s="218"/>
      <c r="F1066" s="218"/>
    </row>
    <row r="1067" spans="2:6" ht="18">
      <c r="B1067" s="217"/>
      <c r="C1067" s="217"/>
      <c r="D1067" s="219"/>
      <c r="E1067" s="218"/>
      <c r="F1067" s="218"/>
    </row>
    <row r="1068" spans="2:6" ht="18">
      <c r="B1068" s="217"/>
      <c r="C1068" s="217"/>
      <c r="D1068" s="219"/>
      <c r="E1068" s="218"/>
      <c r="F1068" s="218"/>
    </row>
    <row r="1069" spans="2:6" ht="18">
      <c r="B1069" s="217"/>
      <c r="C1069" s="217"/>
      <c r="D1069" s="219"/>
      <c r="E1069" s="218"/>
      <c r="F1069" s="218"/>
    </row>
    <row r="1070" spans="2:6" ht="18">
      <c r="B1070" s="217"/>
      <c r="C1070" s="217"/>
      <c r="D1070" s="219"/>
      <c r="E1070" s="218"/>
      <c r="F1070" s="218"/>
    </row>
    <row r="1071" spans="2:6" ht="18">
      <c r="B1071" s="217"/>
      <c r="C1071" s="217"/>
      <c r="D1071" s="219"/>
      <c r="E1071" s="218"/>
      <c r="F1071" s="218"/>
    </row>
    <row r="1072" spans="2:6" ht="18">
      <c r="B1072" s="217"/>
      <c r="C1072" s="217"/>
      <c r="D1072" s="219"/>
      <c r="E1072" s="218"/>
      <c r="F1072" s="218"/>
    </row>
    <row r="1073" spans="2:6" ht="18">
      <c r="B1073" s="217"/>
      <c r="C1073" s="217"/>
      <c r="D1073" s="219"/>
      <c r="E1073" s="218"/>
      <c r="F1073" s="218"/>
    </row>
    <row r="1074" spans="2:6" ht="18">
      <c r="B1074" s="217"/>
      <c r="C1074" s="217"/>
      <c r="D1074" s="219"/>
      <c r="E1074" s="218"/>
      <c r="F1074" s="218"/>
    </row>
    <row r="1075" spans="2:6" ht="18">
      <c r="B1075" s="217"/>
      <c r="C1075" s="217"/>
      <c r="D1075" s="219"/>
      <c r="E1075" s="218"/>
      <c r="F1075" s="218"/>
    </row>
    <row r="1076" spans="2:6" ht="18">
      <c r="B1076" s="217"/>
      <c r="C1076" s="217"/>
      <c r="D1076" s="219"/>
      <c r="E1076" s="218"/>
      <c r="F1076" s="218"/>
    </row>
    <row r="1077" spans="2:6" ht="18">
      <c r="B1077" s="217"/>
      <c r="C1077" s="217"/>
      <c r="D1077" s="219"/>
      <c r="E1077" s="218"/>
      <c r="F1077" s="218"/>
    </row>
    <row r="1078" spans="2:6" ht="18">
      <c r="B1078" s="217"/>
      <c r="C1078" s="217"/>
      <c r="D1078" s="219"/>
      <c r="E1078" s="218"/>
      <c r="F1078" s="218"/>
    </row>
    <row r="1079" spans="2:6" ht="18">
      <c r="B1079" s="217"/>
      <c r="C1079" s="217"/>
      <c r="D1079" s="219"/>
      <c r="E1079" s="218"/>
      <c r="F1079" s="218"/>
    </row>
    <row r="1080" spans="2:6" ht="18">
      <c r="B1080" s="217"/>
      <c r="C1080" s="217"/>
      <c r="D1080" s="219"/>
      <c r="E1080" s="218"/>
      <c r="F1080" s="218"/>
    </row>
    <row r="1081" spans="2:6" ht="18">
      <c r="B1081" s="217"/>
      <c r="C1081" s="217"/>
      <c r="D1081" s="219"/>
      <c r="E1081" s="218"/>
      <c r="F1081" s="218"/>
    </row>
    <row r="1082" spans="2:6" ht="18">
      <c r="B1082" s="217"/>
      <c r="C1082" s="217"/>
      <c r="D1082" s="219"/>
      <c r="E1082" s="218"/>
      <c r="F1082" s="218"/>
    </row>
    <row r="1083" spans="2:6" ht="18">
      <c r="B1083" s="217"/>
      <c r="C1083" s="217"/>
      <c r="D1083" s="219"/>
      <c r="E1083" s="218"/>
      <c r="F1083" s="218"/>
    </row>
    <row r="1084" spans="2:6" ht="18">
      <c r="B1084" s="217"/>
      <c r="C1084" s="217"/>
      <c r="D1084" s="219"/>
      <c r="E1084" s="218"/>
      <c r="F1084" s="218"/>
    </row>
    <row r="1085" spans="2:6" ht="18">
      <c r="B1085" s="217"/>
      <c r="C1085" s="217"/>
      <c r="D1085" s="219"/>
      <c r="E1085" s="218"/>
      <c r="F1085" s="218"/>
    </row>
    <row r="1086" spans="2:6" ht="18">
      <c r="B1086" s="217"/>
      <c r="C1086" s="217"/>
      <c r="D1086" s="219"/>
      <c r="E1086" s="218"/>
      <c r="F1086" s="218"/>
    </row>
    <row r="1087" spans="2:6" ht="18">
      <c r="B1087" s="217"/>
      <c r="C1087" s="217"/>
      <c r="D1087" s="219"/>
      <c r="E1087" s="218"/>
      <c r="F1087" s="218"/>
    </row>
    <row r="1088" spans="2:6" ht="18">
      <c r="B1088" s="217"/>
      <c r="C1088" s="217"/>
      <c r="D1088" s="219"/>
      <c r="E1088" s="218"/>
      <c r="F1088" s="218"/>
    </row>
    <row r="1089" spans="2:6" ht="18">
      <c r="B1089" s="217"/>
      <c r="C1089" s="217"/>
      <c r="D1089" s="219"/>
      <c r="E1089" s="218"/>
      <c r="F1089" s="218"/>
    </row>
    <row r="1090" spans="2:6" ht="18">
      <c r="B1090" s="217"/>
      <c r="C1090" s="217"/>
      <c r="D1090" s="219"/>
      <c r="E1090" s="218"/>
      <c r="F1090" s="218"/>
    </row>
    <row r="1091" spans="2:6" ht="18">
      <c r="B1091" s="217"/>
      <c r="C1091" s="217"/>
      <c r="D1091" s="219"/>
      <c r="E1091" s="218"/>
      <c r="F1091" s="218"/>
    </row>
    <row r="1092" spans="2:6" ht="18">
      <c r="B1092" s="217"/>
      <c r="C1092" s="217"/>
      <c r="D1092" s="219"/>
      <c r="E1092" s="218"/>
      <c r="F1092" s="218"/>
    </row>
    <row r="1093" spans="2:6" ht="18">
      <c r="B1093" s="217"/>
      <c r="C1093" s="217"/>
      <c r="D1093" s="219"/>
      <c r="E1093" s="218"/>
      <c r="F1093" s="218"/>
    </row>
    <row r="1094" spans="2:6" ht="18">
      <c r="B1094" s="217"/>
      <c r="C1094" s="217"/>
      <c r="D1094" s="219"/>
      <c r="E1094" s="218"/>
      <c r="F1094" s="218"/>
    </row>
    <row r="1095" spans="2:6" ht="18">
      <c r="B1095" s="217"/>
      <c r="C1095" s="217"/>
      <c r="D1095" s="219"/>
      <c r="E1095" s="218"/>
      <c r="F1095" s="218"/>
    </row>
    <row r="1096" spans="2:6" ht="18">
      <c r="B1096" s="217"/>
      <c r="C1096" s="217"/>
      <c r="D1096" s="219"/>
      <c r="E1096" s="218"/>
      <c r="F1096" s="218"/>
    </row>
    <row r="1097" spans="2:6" ht="18">
      <c r="B1097" s="217"/>
      <c r="C1097" s="217"/>
      <c r="D1097" s="219"/>
      <c r="E1097" s="218"/>
      <c r="F1097" s="218"/>
    </row>
    <row r="1098" spans="2:6" ht="18">
      <c r="B1098" s="217"/>
      <c r="C1098" s="217"/>
      <c r="D1098" s="219"/>
      <c r="E1098" s="218"/>
      <c r="F1098" s="218"/>
    </row>
    <row r="1099" spans="2:6" ht="18">
      <c r="B1099" s="217"/>
      <c r="C1099" s="217"/>
      <c r="D1099" s="219"/>
      <c r="E1099" s="218"/>
      <c r="F1099" s="218"/>
    </row>
    <row r="1100" spans="2:6" ht="18">
      <c r="B1100" s="217"/>
      <c r="C1100" s="217"/>
      <c r="D1100" s="219"/>
      <c r="E1100" s="218"/>
      <c r="F1100" s="218"/>
    </row>
    <row r="1101" spans="2:6" ht="18">
      <c r="B1101" s="217"/>
      <c r="C1101" s="217"/>
      <c r="D1101" s="219"/>
      <c r="E1101" s="218"/>
      <c r="F1101" s="218"/>
    </row>
    <row r="1102" spans="2:6" ht="18">
      <c r="B1102" s="217"/>
      <c r="C1102" s="217"/>
      <c r="D1102" s="219"/>
      <c r="E1102" s="218"/>
      <c r="F1102" s="218"/>
    </row>
    <row r="1103" spans="2:6" ht="18">
      <c r="B1103" s="217"/>
      <c r="C1103" s="217"/>
      <c r="D1103" s="219"/>
      <c r="E1103" s="218"/>
      <c r="F1103" s="218"/>
    </row>
    <row r="1104" spans="2:6" ht="18">
      <c r="B1104" s="217"/>
      <c r="C1104" s="217"/>
      <c r="D1104" s="219"/>
      <c r="E1104" s="218"/>
      <c r="F1104" s="218"/>
    </row>
    <row r="1105" spans="2:6" ht="18">
      <c r="B1105" s="217"/>
      <c r="C1105" s="217"/>
      <c r="D1105" s="219"/>
      <c r="E1105" s="218"/>
      <c r="F1105" s="218"/>
    </row>
    <row r="1106" spans="2:6" ht="18">
      <c r="B1106" s="217"/>
      <c r="C1106" s="217"/>
      <c r="D1106" s="219"/>
      <c r="E1106" s="218"/>
      <c r="F1106" s="218"/>
    </row>
    <row r="1107" spans="2:6" ht="18">
      <c r="B1107" s="217"/>
      <c r="C1107" s="217"/>
      <c r="D1107" s="219"/>
      <c r="E1107" s="218"/>
      <c r="F1107" s="218"/>
    </row>
    <row r="1108" spans="2:6" ht="18">
      <c r="B1108" s="217"/>
      <c r="C1108" s="217"/>
      <c r="D1108" s="219"/>
      <c r="E1108" s="218"/>
      <c r="F1108" s="218"/>
    </row>
    <row r="1109" spans="2:6" ht="18">
      <c r="B1109" s="217"/>
      <c r="C1109" s="217"/>
      <c r="D1109" s="219"/>
      <c r="E1109" s="218"/>
      <c r="F1109" s="218"/>
    </row>
    <row r="1110" spans="2:6" ht="18">
      <c r="B1110" s="217"/>
      <c r="C1110" s="217"/>
      <c r="D1110" s="219"/>
      <c r="E1110" s="218"/>
      <c r="F1110" s="218"/>
    </row>
    <row r="1111" spans="2:6" ht="18">
      <c r="B1111" s="217"/>
      <c r="C1111" s="217"/>
      <c r="D1111" s="219"/>
      <c r="E1111" s="218"/>
      <c r="F1111" s="218"/>
    </row>
    <row r="1112" spans="2:6" ht="18">
      <c r="B1112" s="217"/>
      <c r="C1112" s="217"/>
      <c r="D1112" s="219"/>
      <c r="E1112" s="218"/>
      <c r="F1112" s="218"/>
    </row>
    <row r="1113" spans="2:6" ht="18">
      <c r="B1113" s="217"/>
      <c r="C1113" s="217"/>
      <c r="D1113" s="219"/>
      <c r="E1113" s="218"/>
      <c r="F1113" s="218"/>
    </row>
    <row r="1114" spans="2:6" ht="18">
      <c r="B1114" s="217"/>
      <c r="C1114" s="217"/>
      <c r="D1114" s="219"/>
      <c r="E1114" s="218"/>
      <c r="F1114" s="218"/>
    </row>
    <row r="1115" spans="2:6" ht="18">
      <c r="B1115" s="217"/>
      <c r="C1115" s="217"/>
      <c r="D1115" s="219"/>
      <c r="E1115" s="218"/>
      <c r="F1115" s="218"/>
    </row>
    <row r="1116" spans="2:6" ht="18">
      <c r="B1116" s="217"/>
      <c r="C1116" s="217"/>
      <c r="D1116" s="219"/>
      <c r="E1116" s="218"/>
      <c r="F1116" s="218"/>
    </row>
    <row r="1117" spans="2:6" ht="18">
      <c r="B1117" s="217"/>
      <c r="C1117" s="217"/>
      <c r="D1117" s="219"/>
      <c r="E1117" s="218"/>
      <c r="F1117" s="218"/>
    </row>
    <row r="1118" spans="2:6" ht="18">
      <c r="B1118" s="217"/>
      <c r="C1118" s="217"/>
      <c r="D1118" s="219"/>
      <c r="E1118" s="218"/>
      <c r="F1118" s="218"/>
    </row>
    <row r="1119" spans="2:6" ht="18">
      <c r="B1119" s="217"/>
      <c r="C1119" s="217"/>
      <c r="D1119" s="219"/>
      <c r="E1119" s="218"/>
      <c r="F1119" s="218"/>
    </row>
    <row r="1120" spans="2:6" ht="18">
      <c r="B1120" s="217"/>
      <c r="C1120" s="217"/>
      <c r="D1120" s="219"/>
      <c r="E1120" s="218"/>
      <c r="F1120" s="218"/>
    </row>
    <row r="1121" spans="2:6" ht="18">
      <c r="B1121" s="217"/>
      <c r="C1121" s="217"/>
      <c r="D1121" s="219"/>
      <c r="E1121" s="218"/>
      <c r="F1121" s="218"/>
    </row>
    <row r="1122" spans="2:6" ht="18">
      <c r="B1122" s="217"/>
      <c r="C1122" s="217"/>
      <c r="D1122" s="219"/>
      <c r="E1122" s="218"/>
      <c r="F1122" s="218"/>
    </row>
    <row r="1123" spans="2:6" ht="18">
      <c r="B1123" s="217"/>
      <c r="C1123" s="217"/>
      <c r="D1123" s="219"/>
      <c r="E1123" s="218"/>
      <c r="F1123" s="218"/>
    </row>
    <row r="1124" spans="2:6" ht="18">
      <c r="B1124" s="217"/>
      <c r="C1124" s="217"/>
      <c r="D1124" s="219"/>
      <c r="E1124" s="218"/>
      <c r="F1124" s="218"/>
    </row>
    <row r="1125" spans="2:6" ht="18">
      <c r="B1125" s="217"/>
      <c r="C1125" s="217"/>
      <c r="D1125" s="219"/>
      <c r="E1125" s="218"/>
      <c r="F1125" s="218"/>
    </row>
    <row r="1126" spans="2:6" ht="18">
      <c r="B1126" s="217"/>
      <c r="C1126" s="217"/>
      <c r="D1126" s="219"/>
      <c r="E1126" s="218"/>
      <c r="F1126" s="218"/>
    </row>
    <row r="1127" spans="2:6" ht="18">
      <c r="B1127" s="217"/>
      <c r="C1127" s="217"/>
      <c r="D1127" s="219"/>
      <c r="E1127" s="218"/>
      <c r="F1127" s="218"/>
    </row>
    <row r="1128" spans="2:6" ht="18">
      <c r="B1128" s="217"/>
      <c r="C1128" s="217"/>
      <c r="D1128" s="219"/>
      <c r="E1128" s="218"/>
      <c r="F1128" s="218"/>
    </row>
    <row r="1129" spans="2:6" ht="18">
      <c r="B1129" s="217"/>
      <c r="C1129" s="217"/>
      <c r="D1129" s="219"/>
      <c r="E1129" s="218"/>
      <c r="F1129" s="218"/>
    </row>
    <row r="1130" spans="2:6" ht="18">
      <c r="B1130" s="217"/>
      <c r="C1130" s="217"/>
      <c r="D1130" s="219"/>
      <c r="E1130" s="218"/>
      <c r="F1130" s="218"/>
    </row>
    <row r="1131" spans="2:6" ht="18">
      <c r="B1131" s="217"/>
      <c r="C1131" s="217"/>
      <c r="D1131" s="219"/>
      <c r="E1131" s="218"/>
      <c r="F1131" s="218"/>
    </row>
    <row r="1132" spans="2:6" ht="18">
      <c r="B1132" s="217"/>
      <c r="C1132" s="217"/>
      <c r="D1132" s="219"/>
      <c r="E1132" s="218"/>
      <c r="F1132" s="218"/>
    </row>
    <row r="1133" spans="2:6" ht="18">
      <c r="B1133" s="217"/>
      <c r="C1133" s="217"/>
      <c r="D1133" s="219"/>
      <c r="E1133" s="218"/>
      <c r="F1133" s="218"/>
    </row>
    <row r="1134" spans="2:6" ht="18">
      <c r="B1134" s="217"/>
      <c r="C1134" s="217"/>
      <c r="D1134" s="219"/>
      <c r="E1134" s="218"/>
      <c r="F1134" s="218"/>
    </row>
    <row r="1135" spans="2:6" ht="18">
      <c r="B1135" s="217"/>
      <c r="C1135" s="217"/>
      <c r="D1135" s="219"/>
      <c r="E1135" s="218"/>
      <c r="F1135" s="218"/>
    </row>
    <row r="1136" spans="2:6" ht="18">
      <c r="B1136" s="217"/>
      <c r="C1136" s="217"/>
      <c r="D1136" s="219"/>
      <c r="E1136" s="218"/>
      <c r="F1136" s="218"/>
    </row>
    <row r="1137" spans="2:6" ht="18">
      <c r="B1137" s="217"/>
      <c r="C1137" s="217"/>
      <c r="D1137" s="219"/>
      <c r="E1137" s="218"/>
      <c r="F1137" s="218"/>
    </row>
    <row r="1138" spans="2:6" ht="18">
      <c r="B1138" s="217"/>
      <c r="C1138" s="217"/>
      <c r="D1138" s="219"/>
      <c r="E1138" s="218"/>
      <c r="F1138" s="218"/>
    </row>
    <row r="1139" spans="2:6" ht="18">
      <c r="B1139" s="217"/>
      <c r="C1139" s="217"/>
      <c r="D1139" s="219"/>
      <c r="E1139" s="218"/>
      <c r="F1139" s="218"/>
    </row>
    <row r="1140" spans="2:6" ht="18">
      <c r="B1140" s="217"/>
      <c r="C1140" s="217"/>
      <c r="D1140" s="219"/>
      <c r="E1140" s="218"/>
      <c r="F1140" s="218"/>
    </row>
    <row r="1141" spans="2:6" ht="18">
      <c r="B1141" s="217"/>
      <c r="C1141" s="217"/>
      <c r="D1141" s="219"/>
      <c r="E1141" s="218"/>
      <c r="F1141" s="218"/>
    </row>
    <row r="1142" spans="2:6" ht="18">
      <c r="B1142" s="217"/>
      <c r="C1142" s="217"/>
      <c r="D1142" s="219"/>
      <c r="E1142" s="218"/>
      <c r="F1142" s="218"/>
    </row>
    <row r="1143" spans="2:6" ht="18">
      <c r="B1143" s="217"/>
      <c r="C1143" s="217"/>
      <c r="D1143" s="219"/>
      <c r="E1143" s="218"/>
      <c r="F1143" s="218"/>
    </row>
    <row r="1144" spans="2:6" ht="18">
      <c r="B1144" s="217"/>
      <c r="C1144" s="217"/>
      <c r="D1144" s="219"/>
      <c r="E1144" s="218"/>
      <c r="F1144" s="218"/>
    </row>
    <row r="1145" spans="2:6" ht="18">
      <c r="B1145" s="217"/>
      <c r="C1145" s="217"/>
      <c r="D1145" s="219"/>
      <c r="E1145" s="218"/>
      <c r="F1145" s="218"/>
    </row>
    <row r="1146" spans="2:6" ht="18">
      <c r="B1146" s="217"/>
      <c r="C1146" s="217"/>
      <c r="D1146" s="219"/>
      <c r="E1146" s="218"/>
      <c r="F1146" s="218"/>
    </row>
    <row r="1147" spans="2:6" ht="18">
      <c r="B1147" s="217"/>
      <c r="C1147" s="217"/>
      <c r="D1147" s="219"/>
      <c r="E1147" s="218"/>
      <c r="F1147" s="218"/>
    </row>
    <row r="1148" spans="2:6" ht="18">
      <c r="B1148" s="217"/>
      <c r="C1148" s="217"/>
      <c r="D1148" s="219"/>
      <c r="E1148" s="218"/>
      <c r="F1148" s="218"/>
    </row>
    <row r="1149" spans="2:6" ht="18">
      <c r="B1149" s="217"/>
      <c r="C1149" s="217"/>
      <c r="D1149" s="219"/>
      <c r="E1149" s="218"/>
      <c r="F1149" s="218"/>
    </row>
    <row r="1150" spans="2:6" ht="18">
      <c r="B1150" s="217"/>
      <c r="C1150" s="217"/>
      <c r="D1150" s="219"/>
      <c r="E1150" s="218"/>
      <c r="F1150" s="218"/>
    </row>
    <row r="1151" spans="2:6" ht="18">
      <c r="B1151" s="217"/>
      <c r="C1151" s="217"/>
      <c r="D1151" s="219"/>
      <c r="E1151" s="218"/>
      <c r="F1151" s="218"/>
    </row>
    <row r="1152" spans="2:6" ht="18">
      <c r="B1152" s="217"/>
      <c r="C1152" s="217"/>
      <c r="D1152" s="219"/>
      <c r="E1152" s="218"/>
      <c r="F1152" s="218"/>
    </row>
    <row r="1153" spans="2:6" ht="18">
      <c r="B1153" s="217"/>
      <c r="C1153" s="217"/>
      <c r="D1153" s="219"/>
      <c r="E1153" s="218"/>
      <c r="F1153" s="218"/>
    </row>
    <row r="1154" spans="2:6" ht="18">
      <c r="B1154" s="217"/>
      <c r="C1154" s="217"/>
      <c r="D1154" s="219"/>
      <c r="E1154" s="218"/>
      <c r="F1154" s="218"/>
    </row>
    <row r="1155" spans="2:6" ht="18">
      <c r="B1155" s="217"/>
      <c r="C1155" s="217"/>
      <c r="D1155" s="219"/>
      <c r="E1155" s="218"/>
      <c r="F1155" s="218"/>
    </row>
    <row r="1156" spans="2:6" ht="18">
      <c r="B1156" s="217"/>
      <c r="C1156" s="217"/>
      <c r="D1156" s="219"/>
      <c r="E1156" s="218"/>
      <c r="F1156" s="218"/>
    </row>
    <row r="1157" spans="2:6" ht="18">
      <c r="B1157" s="217"/>
      <c r="C1157" s="217"/>
      <c r="D1157" s="219"/>
      <c r="E1157" s="218"/>
      <c r="F1157" s="218"/>
    </row>
    <row r="1158" spans="2:6" ht="18">
      <c r="B1158" s="217"/>
      <c r="C1158" s="217"/>
      <c r="D1158" s="219"/>
      <c r="E1158" s="218"/>
      <c r="F1158" s="218"/>
    </row>
    <row r="1159" spans="2:6" ht="18">
      <c r="B1159" s="217"/>
      <c r="C1159" s="217"/>
      <c r="D1159" s="219"/>
      <c r="E1159" s="218"/>
      <c r="F1159" s="218"/>
    </row>
    <row r="1160" spans="2:6" ht="18">
      <c r="B1160" s="217"/>
      <c r="C1160" s="217"/>
      <c r="D1160" s="219"/>
      <c r="E1160" s="218"/>
      <c r="F1160" s="218"/>
    </row>
    <row r="1161" spans="2:6" ht="18">
      <c r="B1161" s="217"/>
      <c r="C1161" s="217"/>
      <c r="D1161" s="219"/>
      <c r="E1161" s="218"/>
      <c r="F1161" s="218"/>
    </row>
    <row r="1162" spans="2:6" ht="18">
      <c r="B1162" s="217"/>
      <c r="C1162" s="217"/>
      <c r="D1162" s="219"/>
      <c r="E1162" s="218"/>
      <c r="F1162" s="218"/>
    </row>
    <row r="1163" spans="2:6" ht="18">
      <c r="B1163" s="217"/>
      <c r="C1163" s="217"/>
      <c r="D1163" s="219"/>
      <c r="E1163" s="218"/>
      <c r="F1163" s="218"/>
    </row>
    <row r="1164" spans="2:6" ht="18">
      <c r="B1164" s="217"/>
      <c r="C1164" s="217"/>
      <c r="D1164" s="219"/>
      <c r="E1164" s="218"/>
      <c r="F1164" s="218"/>
    </row>
    <row r="1165" spans="2:6" ht="18">
      <c r="B1165" s="217"/>
      <c r="C1165" s="217"/>
      <c r="D1165" s="219"/>
      <c r="E1165" s="218"/>
      <c r="F1165" s="218"/>
    </row>
    <row r="1166" spans="2:6" ht="18">
      <c r="B1166" s="217"/>
      <c r="C1166" s="217"/>
      <c r="D1166" s="219"/>
      <c r="E1166" s="218"/>
      <c r="F1166" s="218"/>
    </row>
    <row r="1167" spans="2:6" ht="18">
      <c r="B1167" s="217"/>
      <c r="C1167" s="217"/>
      <c r="D1167" s="219"/>
      <c r="E1167" s="218"/>
      <c r="F1167" s="218"/>
    </row>
    <row r="1168" spans="2:6" ht="18">
      <c r="B1168" s="217"/>
      <c r="C1168" s="217"/>
      <c r="D1168" s="219"/>
      <c r="E1168" s="218"/>
      <c r="F1168" s="218"/>
    </row>
    <row r="1169" spans="2:6" ht="18">
      <c r="B1169" s="217"/>
      <c r="C1169" s="217"/>
      <c r="D1169" s="219"/>
      <c r="E1169" s="218"/>
      <c r="F1169" s="218"/>
    </row>
    <row r="1170" spans="2:6" ht="18">
      <c r="B1170" s="217"/>
      <c r="C1170" s="217"/>
      <c r="D1170" s="219"/>
      <c r="E1170" s="218"/>
      <c r="F1170" s="218"/>
    </row>
    <row r="1171" spans="2:6" ht="18">
      <c r="B1171" s="217"/>
      <c r="C1171" s="217"/>
      <c r="D1171" s="219"/>
      <c r="E1171" s="218"/>
      <c r="F1171" s="218"/>
    </row>
    <row r="1172" spans="2:6" ht="18">
      <c r="B1172" s="217"/>
      <c r="C1172" s="217"/>
      <c r="D1172" s="219"/>
      <c r="E1172" s="218"/>
      <c r="F1172" s="218"/>
    </row>
    <row r="1173" spans="2:6" ht="18">
      <c r="B1173" s="217"/>
      <c r="C1173" s="217"/>
      <c r="D1173" s="219"/>
      <c r="E1173" s="218"/>
      <c r="F1173" s="218"/>
    </row>
    <row r="1174" spans="2:6" ht="18">
      <c r="B1174" s="217"/>
      <c r="C1174" s="217"/>
      <c r="D1174" s="219"/>
      <c r="E1174" s="218"/>
      <c r="F1174" s="218"/>
    </row>
    <row r="1175" spans="2:6" ht="18">
      <c r="B1175" s="217"/>
      <c r="C1175" s="217"/>
      <c r="D1175" s="219"/>
      <c r="E1175" s="218"/>
      <c r="F1175" s="218"/>
    </row>
    <row r="1176" spans="2:6" ht="18">
      <c r="B1176" s="217"/>
      <c r="C1176" s="217"/>
      <c r="D1176" s="219"/>
      <c r="E1176" s="218"/>
      <c r="F1176" s="218"/>
    </row>
    <row r="1177" spans="2:6" ht="18">
      <c r="B1177" s="217"/>
      <c r="C1177" s="217"/>
      <c r="D1177" s="219"/>
      <c r="E1177" s="218"/>
      <c r="F1177" s="218"/>
    </row>
    <row r="1178" spans="2:6" ht="18">
      <c r="B1178" s="217"/>
      <c r="C1178" s="217"/>
      <c r="D1178" s="219"/>
      <c r="E1178" s="218"/>
      <c r="F1178" s="218"/>
    </row>
    <row r="1179" spans="2:6" ht="18">
      <c r="B1179" s="217"/>
      <c r="C1179" s="217"/>
      <c r="D1179" s="219"/>
      <c r="E1179" s="218"/>
      <c r="F1179" s="218"/>
    </row>
    <row r="1180" spans="2:6" ht="18">
      <c r="B1180" s="217"/>
      <c r="C1180" s="217"/>
      <c r="D1180" s="219"/>
      <c r="E1180" s="218"/>
      <c r="F1180" s="218"/>
    </row>
    <row r="1181" spans="2:6" ht="18">
      <c r="B1181" s="217"/>
      <c r="C1181" s="217"/>
      <c r="D1181" s="219"/>
      <c r="E1181" s="218"/>
      <c r="F1181" s="218"/>
    </row>
    <row r="1182" spans="2:6" ht="18">
      <c r="B1182" s="217"/>
      <c r="C1182" s="217"/>
      <c r="D1182" s="219"/>
      <c r="E1182" s="218"/>
      <c r="F1182" s="218"/>
    </row>
    <row r="1183" spans="2:6" ht="18">
      <c r="B1183" s="217"/>
      <c r="C1183" s="217"/>
      <c r="D1183" s="219"/>
      <c r="E1183" s="218"/>
      <c r="F1183" s="218"/>
    </row>
    <row r="1184" spans="2:6" ht="18">
      <c r="B1184" s="217"/>
      <c r="C1184" s="217"/>
      <c r="D1184" s="219"/>
      <c r="E1184" s="218"/>
      <c r="F1184" s="218"/>
    </row>
    <row r="1185" spans="2:6" ht="18">
      <c r="B1185" s="217"/>
      <c r="C1185" s="217"/>
      <c r="D1185" s="219"/>
      <c r="E1185" s="218"/>
      <c r="F1185" s="218"/>
    </row>
    <row r="1186" spans="2:6" ht="18">
      <c r="B1186" s="217"/>
      <c r="C1186" s="217"/>
      <c r="D1186" s="219"/>
      <c r="E1186" s="218"/>
      <c r="F1186" s="218"/>
    </row>
    <row r="1187" spans="2:6" ht="18">
      <c r="B1187" s="217"/>
      <c r="C1187" s="217"/>
      <c r="D1187" s="219"/>
      <c r="E1187" s="218"/>
      <c r="F1187" s="218"/>
    </row>
    <row r="1188" spans="2:6" ht="18">
      <c r="B1188" s="217"/>
      <c r="C1188" s="217"/>
      <c r="D1188" s="219"/>
      <c r="E1188" s="218"/>
      <c r="F1188" s="218"/>
    </row>
    <row r="1189" spans="2:6" ht="18">
      <c r="B1189" s="217"/>
      <c r="C1189" s="217"/>
      <c r="D1189" s="219"/>
      <c r="E1189" s="218"/>
      <c r="F1189" s="218"/>
    </row>
    <row r="1190" spans="2:6" ht="18">
      <c r="B1190" s="217"/>
      <c r="C1190" s="217"/>
      <c r="D1190" s="219"/>
      <c r="E1190" s="218"/>
      <c r="F1190" s="218"/>
    </row>
    <row r="1191" spans="2:6" ht="18">
      <c r="B1191" s="217"/>
      <c r="C1191" s="217"/>
      <c r="D1191" s="219"/>
      <c r="E1191" s="218"/>
      <c r="F1191" s="218"/>
    </row>
    <row r="1192" spans="2:6" ht="18">
      <c r="B1192" s="217"/>
      <c r="C1192" s="217"/>
      <c r="D1192" s="219"/>
      <c r="E1192" s="218"/>
      <c r="F1192" s="218"/>
    </row>
    <row r="1193" spans="2:6" ht="18">
      <c r="B1193" s="217"/>
      <c r="C1193" s="217"/>
      <c r="D1193" s="219"/>
      <c r="E1193" s="218"/>
      <c r="F1193" s="218"/>
    </row>
    <row r="1194" spans="2:6" ht="18">
      <c r="B1194" s="217"/>
      <c r="C1194" s="217"/>
      <c r="D1194" s="219"/>
      <c r="E1194" s="218"/>
      <c r="F1194" s="218"/>
    </row>
    <row r="1195" spans="2:6" ht="18">
      <c r="B1195" s="217"/>
      <c r="C1195" s="217"/>
      <c r="D1195" s="219"/>
      <c r="E1195" s="218"/>
      <c r="F1195" s="218"/>
    </row>
    <row r="1196" spans="2:6" ht="18">
      <c r="B1196" s="217"/>
      <c r="C1196" s="217"/>
      <c r="D1196" s="219"/>
      <c r="E1196" s="218"/>
      <c r="F1196" s="218"/>
    </row>
    <row r="1197" spans="2:6" ht="18">
      <c r="B1197" s="217"/>
      <c r="C1197" s="217"/>
      <c r="D1197" s="219"/>
      <c r="E1197" s="218"/>
      <c r="F1197" s="218"/>
    </row>
    <row r="1198" spans="2:6" ht="18">
      <c r="B1198" s="217"/>
      <c r="C1198" s="217"/>
      <c r="D1198" s="219"/>
      <c r="E1198" s="218"/>
      <c r="F1198" s="218"/>
    </row>
    <row r="1199" spans="2:6" ht="18">
      <c r="B1199" s="217"/>
      <c r="C1199" s="217"/>
      <c r="D1199" s="219"/>
      <c r="E1199" s="218"/>
      <c r="F1199" s="218"/>
    </row>
    <row r="1200" spans="2:6" ht="18">
      <c r="B1200" s="217"/>
      <c r="C1200" s="217"/>
      <c r="D1200" s="219"/>
      <c r="E1200" s="218"/>
      <c r="F1200" s="218"/>
    </row>
    <row r="1201" spans="2:6" ht="18">
      <c r="B1201" s="217"/>
      <c r="C1201" s="217"/>
      <c r="D1201" s="219"/>
      <c r="E1201" s="218"/>
      <c r="F1201" s="218"/>
    </row>
    <row r="1202" spans="2:6" ht="18">
      <c r="B1202" s="217"/>
      <c r="C1202" s="217"/>
      <c r="D1202" s="219"/>
      <c r="E1202" s="218"/>
      <c r="F1202" s="218"/>
    </row>
    <row r="1203" spans="2:6" ht="18">
      <c r="B1203" s="217"/>
      <c r="C1203" s="217"/>
      <c r="D1203" s="219"/>
      <c r="E1203" s="218"/>
      <c r="F1203" s="218"/>
    </row>
    <row r="1204" spans="2:6" ht="18">
      <c r="B1204" s="217"/>
      <c r="C1204" s="217"/>
      <c r="D1204" s="219"/>
      <c r="E1204" s="218"/>
      <c r="F1204" s="218"/>
    </row>
    <row r="1205" spans="2:6" ht="18">
      <c r="B1205" s="217"/>
      <c r="C1205" s="217"/>
      <c r="D1205" s="219"/>
      <c r="E1205" s="218"/>
      <c r="F1205" s="218"/>
    </row>
    <row r="1206" spans="2:6" ht="18">
      <c r="B1206" s="217"/>
      <c r="C1206" s="217"/>
      <c r="D1206" s="219"/>
      <c r="E1206" s="218"/>
      <c r="F1206" s="218"/>
    </row>
    <row r="1207" spans="2:6" ht="18">
      <c r="B1207" s="217"/>
      <c r="C1207" s="217"/>
      <c r="D1207" s="219"/>
      <c r="E1207" s="218"/>
      <c r="F1207" s="218"/>
    </row>
    <row r="1208" spans="2:6" ht="18">
      <c r="B1208" s="217"/>
      <c r="C1208" s="217"/>
      <c r="D1208" s="219"/>
      <c r="E1208" s="218"/>
      <c r="F1208" s="218"/>
    </row>
    <row r="1209" spans="2:6" ht="18">
      <c r="B1209" s="217"/>
      <c r="C1209" s="217"/>
      <c r="D1209" s="219"/>
      <c r="E1209" s="218"/>
      <c r="F1209" s="218"/>
    </row>
    <row r="1210" spans="2:6" ht="18">
      <c r="B1210" s="217"/>
      <c r="C1210" s="217"/>
      <c r="D1210" s="219"/>
      <c r="E1210" s="218"/>
      <c r="F1210" s="218"/>
    </row>
    <row r="1211" spans="2:6" ht="18">
      <c r="B1211" s="217"/>
      <c r="C1211" s="217"/>
      <c r="D1211" s="219"/>
      <c r="E1211" s="218"/>
      <c r="F1211" s="218"/>
    </row>
    <row r="1212" spans="2:6" ht="18">
      <c r="B1212" s="217"/>
      <c r="C1212" s="217"/>
      <c r="D1212" s="219"/>
      <c r="E1212" s="218"/>
      <c r="F1212" s="218"/>
    </row>
    <row r="1213" spans="2:6" ht="18">
      <c r="B1213" s="217"/>
      <c r="C1213" s="217"/>
      <c r="D1213" s="219"/>
      <c r="E1213" s="218"/>
      <c r="F1213" s="218"/>
    </row>
    <row r="1214" spans="2:6" ht="18">
      <c r="B1214" s="217"/>
      <c r="C1214" s="217"/>
      <c r="D1214" s="219"/>
      <c r="E1214" s="218"/>
      <c r="F1214" s="218"/>
    </row>
    <row r="1215" spans="2:6" ht="18">
      <c r="B1215" s="217"/>
      <c r="C1215" s="217"/>
      <c r="D1215" s="219"/>
      <c r="E1215" s="218"/>
      <c r="F1215" s="218"/>
    </row>
    <row r="1216" spans="2:6" ht="18">
      <c r="B1216" s="217"/>
      <c r="C1216" s="217"/>
      <c r="D1216" s="219"/>
      <c r="E1216" s="218"/>
      <c r="F1216" s="218"/>
    </row>
    <row r="1217" spans="2:6" ht="18">
      <c r="B1217" s="217"/>
      <c r="C1217" s="217"/>
      <c r="D1217" s="219"/>
      <c r="E1217" s="218"/>
      <c r="F1217" s="218"/>
    </row>
    <row r="1218" spans="2:6" ht="18">
      <c r="B1218" s="217"/>
      <c r="C1218" s="217"/>
      <c r="D1218" s="219"/>
      <c r="E1218" s="218"/>
      <c r="F1218" s="218"/>
    </row>
    <row r="1219" spans="2:6" ht="18">
      <c r="B1219" s="217"/>
      <c r="C1219" s="217"/>
      <c r="D1219" s="219"/>
      <c r="E1219" s="218"/>
      <c r="F1219" s="218"/>
    </row>
    <row r="1220" spans="2:6" ht="18">
      <c r="B1220" s="217"/>
      <c r="C1220" s="217"/>
      <c r="D1220" s="219"/>
      <c r="E1220" s="218"/>
      <c r="F1220" s="218"/>
    </row>
    <row r="1221" spans="2:6" ht="18">
      <c r="B1221" s="217"/>
      <c r="C1221" s="217"/>
      <c r="D1221" s="219"/>
      <c r="E1221" s="218"/>
      <c r="F1221" s="218"/>
    </row>
    <row r="1222" spans="2:6" ht="18">
      <c r="B1222" s="217"/>
      <c r="C1222" s="217"/>
      <c r="D1222" s="219"/>
      <c r="E1222" s="218"/>
      <c r="F1222" s="218"/>
    </row>
    <row r="1223" spans="2:6" ht="18">
      <c r="B1223" s="217"/>
      <c r="C1223" s="217"/>
      <c r="D1223" s="219"/>
      <c r="E1223" s="218"/>
      <c r="F1223" s="218"/>
    </row>
    <row r="1224" spans="2:6" ht="18">
      <c r="B1224" s="217"/>
      <c r="C1224" s="217"/>
      <c r="D1224" s="219"/>
      <c r="E1224" s="218"/>
      <c r="F1224" s="218"/>
    </row>
    <row r="1225" spans="2:6" ht="18">
      <c r="B1225" s="217"/>
      <c r="C1225" s="217"/>
      <c r="D1225" s="219"/>
      <c r="E1225" s="218"/>
      <c r="F1225" s="218"/>
    </row>
    <row r="1226" spans="2:6" ht="18">
      <c r="B1226" s="217"/>
      <c r="C1226" s="217"/>
      <c r="D1226" s="219"/>
      <c r="E1226" s="218"/>
      <c r="F1226" s="218"/>
    </row>
    <row r="1227" spans="2:6" ht="18">
      <c r="B1227" s="217"/>
      <c r="C1227" s="217"/>
      <c r="D1227" s="219"/>
      <c r="E1227" s="218"/>
      <c r="F1227" s="218"/>
    </row>
    <row r="1228" spans="2:6" ht="18">
      <c r="B1228" s="217"/>
      <c r="C1228" s="217"/>
      <c r="D1228" s="219"/>
      <c r="E1228" s="218"/>
      <c r="F1228" s="218"/>
    </row>
    <row r="1229" spans="2:6" ht="18">
      <c r="B1229" s="217"/>
      <c r="C1229" s="217"/>
      <c r="D1229" s="219"/>
      <c r="E1229" s="218"/>
      <c r="F1229" s="218"/>
    </row>
    <row r="1230" spans="2:6" ht="18">
      <c r="B1230" s="217"/>
      <c r="C1230" s="217"/>
      <c r="D1230" s="219"/>
      <c r="E1230" s="218"/>
      <c r="F1230" s="218"/>
    </row>
    <row r="1231" spans="2:6" ht="18">
      <c r="B1231" s="217"/>
      <c r="C1231" s="217"/>
      <c r="D1231" s="219"/>
      <c r="E1231" s="218"/>
      <c r="F1231" s="218"/>
    </row>
    <row r="1232" spans="2:6" ht="18">
      <c r="B1232" s="217"/>
      <c r="C1232" s="217"/>
      <c r="D1232" s="219"/>
      <c r="E1232" s="218"/>
      <c r="F1232" s="218"/>
    </row>
    <row r="1233" spans="2:6" ht="18">
      <c r="B1233" s="217"/>
      <c r="C1233" s="217"/>
      <c r="D1233" s="219"/>
      <c r="E1233" s="218"/>
      <c r="F1233" s="218"/>
    </row>
    <row r="1234" spans="2:6" ht="18">
      <c r="B1234" s="217"/>
      <c r="C1234" s="217"/>
      <c r="D1234" s="219"/>
      <c r="E1234" s="218"/>
      <c r="F1234" s="218"/>
    </row>
    <row r="1235" spans="2:6" ht="18">
      <c r="B1235" s="217"/>
      <c r="C1235" s="217"/>
      <c r="D1235" s="219"/>
      <c r="E1235" s="218"/>
      <c r="F1235" s="218"/>
    </row>
    <row r="1236" spans="2:6" ht="18">
      <c r="B1236" s="217"/>
      <c r="C1236" s="217"/>
      <c r="D1236" s="219"/>
      <c r="E1236" s="218"/>
      <c r="F1236" s="218"/>
    </row>
    <row r="1237" spans="2:6" ht="18">
      <c r="B1237" s="217"/>
      <c r="C1237" s="217"/>
      <c r="D1237" s="219"/>
      <c r="E1237" s="218"/>
      <c r="F1237" s="218"/>
    </row>
    <row r="1238" spans="2:6" ht="18">
      <c r="B1238" s="217"/>
      <c r="C1238" s="217"/>
      <c r="D1238" s="219"/>
      <c r="E1238" s="218"/>
      <c r="F1238" s="218"/>
    </row>
    <row r="1239" spans="2:6" ht="18">
      <c r="B1239" s="217"/>
      <c r="C1239" s="217"/>
      <c r="D1239" s="219"/>
      <c r="E1239" s="218"/>
      <c r="F1239" s="218"/>
    </row>
    <row r="1240" spans="2:6" ht="18">
      <c r="B1240" s="217"/>
      <c r="C1240" s="217"/>
      <c r="D1240" s="219"/>
      <c r="E1240" s="218"/>
      <c r="F1240" s="218"/>
    </row>
    <row r="1241" spans="2:6" ht="18">
      <c r="B1241" s="217"/>
      <c r="C1241" s="217"/>
      <c r="D1241" s="219"/>
      <c r="E1241" s="218"/>
      <c r="F1241" s="218"/>
    </row>
    <row r="1242" spans="2:6" ht="18">
      <c r="B1242" s="217"/>
      <c r="C1242" s="217"/>
      <c r="D1242" s="219"/>
      <c r="E1242" s="218"/>
      <c r="F1242" s="218"/>
    </row>
    <row r="1243" spans="2:6" ht="18">
      <c r="B1243" s="217"/>
      <c r="C1243" s="217"/>
      <c r="D1243" s="219"/>
      <c r="E1243" s="218"/>
      <c r="F1243" s="218"/>
    </row>
    <row r="1244" spans="2:6" ht="18">
      <c r="B1244" s="217"/>
      <c r="C1244" s="217"/>
      <c r="D1244" s="219"/>
      <c r="E1244" s="218"/>
      <c r="F1244" s="218"/>
    </row>
    <row r="1245" spans="2:6" ht="18">
      <c r="B1245" s="217"/>
      <c r="C1245" s="217"/>
      <c r="D1245" s="219"/>
      <c r="E1245" s="218"/>
      <c r="F1245" s="218"/>
    </row>
    <row r="1246" spans="2:6" ht="18">
      <c r="B1246" s="217"/>
      <c r="C1246" s="217"/>
      <c r="D1246" s="219"/>
      <c r="E1246" s="218"/>
      <c r="F1246" s="218"/>
    </row>
    <row r="1247" spans="2:6" ht="18">
      <c r="B1247" s="217"/>
      <c r="C1247" s="217"/>
      <c r="D1247" s="219"/>
      <c r="E1247" s="218"/>
      <c r="F1247" s="218"/>
    </row>
    <row r="1248" spans="2:6" ht="18">
      <c r="B1248" s="217"/>
      <c r="C1248" s="217"/>
      <c r="D1248" s="219"/>
      <c r="E1248" s="218"/>
      <c r="F1248" s="218"/>
    </row>
    <row r="1249" spans="2:6" ht="18">
      <c r="B1249" s="217"/>
      <c r="C1249" s="217"/>
      <c r="D1249" s="219"/>
      <c r="E1249" s="218"/>
      <c r="F1249" s="218"/>
    </row>
    <row r="1250" spans="2:6" ht="18">
      <c r="B1250" s="217"/>
      <c r="C1250" s="217"/>
      <c r="D1250" s="219"/>
      <c r="E1250" s="218"/>
      <c r="F1250" s="218"/>
    </row>
    <row r="1251" spans="2:6" ht="18">
      <c r="B1251" s="217"/>
      <c r="C1251" s="217"/>
      <c r="D1251" s="219"/>
      <c r="E1251" s="218"/>
      <c r="F1251" s="218"/>
    </row>
    <row r="1252" spans="2:6" ht="18">
      <c r="B1252" s="217"/>
      <c r="C1252" s="217"/>
      <c r="D1252" s="219"/>
      <c r="E1252" s="218"/>
      <c r="F1252" s="218"/>
    </row>
    <row r="1253" spans="2:6" ht="18">
      <c r="B1253" s="217"/>
      <c r="C1253" s="217"/>
      <c r="D1253" s="219"/>
      <c r="E1253" s="218"/>
      <c r="F1253" s="218"/>
    </row>
    <row r="1254" spans="2:6" ht="18">
      <c r="B1254" s="217"/>
      <c r="C1254" s="217"/>
      <c r="D1254" s="219"/>
      <c r="E1254" s="218"/>
      <c r="F1254" s="218"/>
    </row>
    <row r="1255" spans="2:6" ht="18">
      <c r="B1255" s="217"/>
      <c r="C1255" s="217"/>
      <c r="D1255" s="219"/>
      <c r="E1255" s="218"/>
      <c r="F1255" s="218"/>
    </row>
    <row r="1256" spans="2:6" ht="18">
      <c r="B1256" s="217"/>
      <c r="C1256" s="217"/>
      <c r="D1256" s="219"/>
      <c r="E1256" s="218"/>
      <c r="F1256" s="218"/>
    </row>
    <row r="1257" spans="2:6" ht="18">
      <c r="B1257" s="217"/>
      <c r="C1257" s="217"/>
      <c r="D1257" s="219"/>
      <c r="E1257" s="218"/>
      <c r="F1257" s="218"/>
    </row>
    <row r="1258" spans="2:6" ht="18">
      <c r="B1258" s="217"/>
      <c r="C1258" s="217"/>
      <c r="D1258" s="219"/>
      <c r="E1258" s="218"/>
      <c r="F1258" s="218"/>
    </row>
    <row r="1259" spans="2:6" ht="18">
      <c r="B1259" s="217"/>
      <c r="C1259" s="217"/>
      <c r="D1259" s="219"/>
      <c r="E1259" s="218"/>
      <c r="F1259" s="218"/>
    </row>
    <row r="1260" spans="2:6" ht="18">
      <c r="B1260" s="217"/>
      <c r="C1260" s="217"/>
      <c r="D1260" s="219"/>
      <c r="E1260" s="218"/>
      <c r="F1260" s="218"/>
    </row>
    <row r="1261" spans="2:6" ht="18">
      <c r="B1261" s="217"/>
      <c r="C1261" s="217"/>
      <c r="D1261" s="219"/>
      <c r="E1261" s="218"/>
      <c r="F1261" s="218"/>
    </row>
    <row r="1262" spans="2:6" ht="18">
      <c r="B1262" s="217"/>
      <c r="C1262" s="217"/>
      <c r="D1262" s="219"/>
      <c r="E1262" s="218"/>
      <c r="F1262" s="218"/>
    </row>
    <row r="1263" spans="2:6" ht="18">
      <c r="B1263" s="217"/>
      <c r="C1263" s="217"/>
      <c r="D1263" s="219"/>
      <c r="E1263" s="218"/>
      <c r="F1263" s="218"/>
    </row>
    <row r="1264" spans="2:6" ht="18">
      <c r="B1264" s="217"/>
      <c r="C1264" s="217"/>
      <c r="D1264" s="219"/>
      <c r="E1264" s="218"/>
      <c r="F1264" s="218"/>
    </row>
    <row r="1265" spans="2:6" ht="18">
      <c r="B1265" s="217"/>
      <c r="C1265" s="217"/>
      <c r="D1265" s="219"/>
      <c r="E1265" s="218"/>
      <c r="F1265" s="218"/>
    </row>
    <row r="1266" spans="2:6" ht="18">
      <c r="B1266" s="217"/>
      <c r="C1266" s="217"/>
      <c r="D1266" s="219"/>
      <c r="E1266" s="218"/>
      <c r="F1266" s="218"/>
    </row>
    <row r="1267" spans="2:6" ht="18">
      <c r="B1267" s="217"/>
      <c r="C1267" s="217"/>
      <c r="D1267" s="219"/>
      <c r="E1267" s="218"/>
      <c r="F1267" s="218"/>
    </row>
    <row r="1268" spans="2:6" ht="18">
      <c r="B1268" s="217"/>
      <c r="C1268" s="217"/>
      <c r="D1268" s="219"/>
      <c r="E1268" s="218"/>
      <c r="F1268" s="218"/>
    </row>
    <row r="1269" spans="2:6" ht="18">
      <c r="B1269" s="217"/>
      <c r="C1269" s="217"/>
      <c r="D1269" s="219"/>
      <c r="E1269" s="218"/>
      <c r="F1269" s="218"/>
    </row>
    <row r="1270" spans="2:6" ht="18">
      <c r="B1270" s="217"/>
      <c r="C1270" s="217"/>
      <c r="D1270" s="219"/>
      <c r="E1270" s="218"/>
      <c r="F1270" s="218"/>
    </row>
    <row r="1271" spans="2:6" ht="18">
      <c r="B1271" s="217"/>
      <c r="C1271" s="217"/>
      <c r="D1271" s="219"/>
      <c r="E1271" s="218"/>
      <c r="F1271" s="218"/>
    </row>
    <row r="1272" spans="2:6" ht="18">
      <c r="B1272" s="217"/>
      <c r="C1272" s="217"/>
      <c r="D1272" s="219"/>
      <c r="E1272" s="218"/>
      <c r="F1272" s="218"/>
    </row>
    <row r="1273" spans="2:6" ht="18">
      <c r="B1273" s="217"/>
      <c r="C1273" s="217"/>
      <c r="D1273" s="219"/>
      <c r="E1273" s="218"/>
      <c r="F1273" s="218"/>
    </row>
    <row r="1274" spans="2:6" ht="18">
      <c r="B1274" s="217"/>
      <c r="C1274" s="217"/>
      <c r="D1274" s="219"/>
      <c r="E1274" s="218"/>
      <c r="F1274" s="218"/>
    </row>
    <row r="1275" spans="2:6" ht="18">
      <c r="B1275" s="217"/>
      <c r="C1275" s="217"/>
      <c r="D1275" s="219"/>
      <c r="E1275" s="218"/>
      <c r="F1275" s="218"/>
    </row>
    <row r="1276" spans="2:6" ht="18">
      <c r="B1276" s="217"/>
      <c r="C1276" s="217"/>
      <c r="D1276" s="219"/>
      <c r="E1276" s="218"/>
      <c r="F1276" s="218"/>
    </row>
    <row r="1277" spans="2:6" ht="18">
      <c r="B1277" s="217"/>
      <c r="C1277" s="217"/>
      <c r="D1277" s="219"/>
      <c r="E1277" s="218"/>
      <c r="F1277" s="218"/>
    </row>
    <row r="1278" spans="2:6" ht="18">
      <c r="B1278" s="217"/>
      <c r="C1278" s="217"/>
      <c r="D1278" s="219"/>
      <c r="E1278" s="218"/>
      <c r="F1278" s="218"/>
    </row>
    <row r="1279" spans="2:6" ht="18">
      <c r="B1279" s="217"/>
      <c r="C1279" s="217"/>
      <c r="D1279" s="219"/>
      <c r="E1279" s="218"/>
      <c r="F1279" s="218"/>
    </row>
    <row r="1280" spans="2:6" ht="18">
      <c r="B1280" s="217"/>
      <c r="C1280" s="217"/>
      <c r="D1280" s="219"/>
      <c r="E1280" s="218"/>
      <c r="F1280" s="218"/>
    </row>
    <row r="1281" spans="2:6" ht="18">
      <c r="B1281" s="217"/>
      <c r="C1281" s="217"/>
      <c r="D1281" s="219"/>
      <c r="E1281" s="218"/>
      <c r="F1281" s="218"/>
    </row>
    <row r="1282" spans="2:6" ht="18">
      <c r="B1282" s="217"/>
      <c r="C1282" s="217"/>
      <c r="D1282" s="219"/>
      <c r="E1282" s="218"/>
      <c r="F1282" s="218"/>
    </row>
    <row r="1283" spans="2:6" ht="18">
      <c r="B1283" s="217"/>
      <c r="C1283" s="217"/>
      <c r="D1283" s="219"/>
      <c r="E1283" s="218"/>
      <c r="F1283" s="218"/>
    </row>
    <row r="1284" spans="2:6" ht="18">
      <c r="B1284" s="217"/>
      <c r="C1284" s="217"/>
      <c r="D1284" s="219"/>
      <c r="E1284" s="218"/>
      <c r="F1284" s="218"/>
    </row>
    <row r="1285" spans="2:6" ht="18">
      <c r="B1285" s="217"/>
      <c r="C1285" s="217"/>
      <c r="D1285" s="219"/>
      <c r="E1285" s="218"/>
      <c r="F1285" s="218"/>
    </row>
    <row r="1286" spans="2:6" ht="18">
      <c r="B1286" s="217"/>
      <c r="C1286" s="217"/>
      <c r="D1286" s="219"/>
      <c r="E1286" s="218"/>
      <c r="F1286" s="218"/>
    </row>
    <row r="1287" spans="2:6" ht="18">
      <c r="B1287" s="217"/>
      <c r="C1287" s="217"/>
      <c r="D1287" s="219"/>
      <c r="E1287" s="218"/>
      <c r="F1287" s="218"/>
    </row>
    <row r="1288" spans="2:6" ht="18">
      <c r="B1288" s="217"/>
      <c r="C1288" s="217"/>
      <c r="D1288" s="219"/>
      <c r="E1288" s="218"/>
      <c r="F1288" s="218"/>
    </row>
    <row r="1289" spans="2:6" ht="18">
      <c r="B1289" s="217"/>
      <c r="C1289" s="217"/>
      <c r="D1289" s="219"/>
      <c r="E1289" s="218"/>
      <c r="F1289" s="218"/>
    </row>
    <row r="1290" spans="2:6" ht="18">
      <c r="B1290" s="217"/>
      <c r="C1290" s="217"/>
      <c r="D1290" s="219"/>
      <c r="E1290" s="218"/>
      <c r="F1290" s="218"/>
    </row>
    <row r="1291" spans="2:6" ht="18">
      <c r="B1291" s="217"/>
      <c r="C1291" s="217"/>
      <c r="D1291" s="219"/>
      <c r="E1291" s="218"/>
      <c r="F1291" s="218"/>
    </row>
    <row r="1292" spans="2:6" ht="18">
      <c r="B1292" s="217"/>
      <c r="C1292" s="217"/>
      <c r="D1292" s="219"/>
      <c r="E1292" s="218"/>
      <c r="F1292" s="218"/>
    </row>
    <row r="1293" spans="2:6" ht="18">
      <c r="B1293" s="217"/>
      <c r="C1293" s="217"/>
      <c r="D1293" s="219"/>
      <c r="E1293" s="218"/>
      <c r="F1293" s="218"/>
    </row>
    <row r="1294" spans="2:6" ht="18">
      <c r="B1294" s="217"/>
      <c r="C1294" s="217"/>
      <c r="D1294" s="219"/>
      <c r="E1294" s="218"/>
      <c r="F1294" s="218"/>
    </row>
    <row r="1295" spans="2:6" ht="18">
      <c r="B1295" s="217"/>
      <c r="C1295" s="217"/>
      <c r="D1295" s="219"/>
      <c r="E1295" s="218"/>
      <c r="F1295" s="218"/>
    </row>
    <row r="1296" spans="2:6" ht="18">
      <c r="B1296" s="217"/>
      <c r="C1296" s="217"/>
      <c r="D1296" s="219"/>
      <c r="E1296" s="218"/>
      <c r="F1296" s="218"/>
    </row>
    <row r="1297" spans="2:6" ht="18">
      <c r="B1297" s="217"/>
      <c r="C1297" s="217"/>
      <c r="D1297" s="219"/>
      <c r="E1297" s="218"/>
      <c r="F1297" s="218"/>
    </row>
    <row r="1298" spans="2:6" ht="18">
      <c r="B1298" s="217"/>
      <c r="C1298" s="217"/>
      <c r="D1298" s="219"/>
      <c r="E1298" s="218"/>
      <c r="F1298" s="218"/>
    </row>
    <row r="1299" spans="2:6" ht="18">
      <c r="B1299" s="217"/>
      <c r="C1299" s="217"/>
      <c r="D1299" s="219"/>
      <c r="E1299" s="218"/>
      <c r="F1299" s="218"/>
    </row>
    <row r="1300" spans="2:6" ht="18">
      <c r="B1300" s="217"/>
      <c r="C1300" s="217"/>
      <c r="D1300" s="219"/>
      <c r="E1300" s="218"/>
      <c r="F1300" s="218"/>
    </row>
    <row r="1301" spans="2:6" ht="18">
      <c r="B1301" s="217"/>
      <c r="C1301" s="217"/>
      <c r="D1301" s="219"/>
      <c r="E1301" s="218"/>
      <c r="F1301" s="218"/>
    </row>
    <row r="1302" spans="2:6" ht="18">
      <c r="B1302" s="217"/>
      <c r="C1302" s="217"/>
      <c r="D1302" s="219"/>
      <c r="E1302" s="218"/>
      <c r="F1302" s="218"/>
    </row>
    <row r="1303" spans="2:6" ht="18">
      <c r="B1303" s="217"/>
      <c r="C1303" s="217"/>
      <c r="D1303" s="219"/>
      <c r="E1303" s="218"/>
      <c r="F1303" s="218"/>
    </row>
    <row r="1304" spans="2:6" ht="18">
      <c r="B1304" s="217"/>
      <c r="C1304" s="217"/>
      <c r="D1304" s="219"/>
      <c r="E1304" s="218"/>
      <c r="F1304" s="218"/>
    </row>
    <row r="1305" spans="2:6" ht="18">
      <c r="B1305" s="217"/>
      <c r="C1305" s="217"/>
      <c r="D1305" s="219"/>
      <c r="E1305" s="218"/>
      <c r="F1305" s="218"/>
    </row>
    <row r="1306" spans="2:6" ht="18">
      <c r="B1306" s="217"/>
      <c r="C1306" s="217"/>
      <c r="D1306" s="219"/>
      <c r="E1306" s="218"/>
      <c r="F1306" s="218"/>
    </row>
    <row r="1307" spans="2:6" ht="18">
      <c r="B1307" s="217"/>
      <c r="C1307" s="217"/>
      <c r="D1307" s="219"/>
      <c r="E1307" s="218"/>
      <c r="F1307" s="218"/>
    </row>
    <row r="1308" spans="2:6" ht="18">
      <c r="B1308" s="217"/>
      <c r="C1308" s="217"/>
      <c r="D1308" s="219"/>
      <c r="E1308" s="218"/>
      <c r="F1308" s="218"/>
    </row>
    <row r="1309" spans="2:6" ht="18">
      <c r="B1309" s="217"/>
      <c r="C1309" s="217"/>
      <c r="D1309" s="219"/>
      <c r="E1309" s="218"/>
      <c r="F1309" s="218"/>
    </row>
    <row r="1310" spans="2:6" ht="18">
      <c r="B1310" s="217"/>
      <c r="C1310" s="217"/>
      <c r="D1310" s="219"/>
      <c r="E1310" s="218"/>
      <c r="F1310" s="218"/>
    </row>
    <row r="1311" spans="2:6" ht="18">
      <c r="B1311" s="217"/>
      <c r="C1311" s="217"/>
      <c r="D1311" s="219"/>
      <c r="E1311" s="218"/>
      <c r="F1311" s="218"/>
    </row>
    <row r="1312" spans="2:6" ht="18">
      <c r="B1312" s="217"/>
      <c r="C1312" s="217"/>
      <c r="D1312" s="219"/>
      <c r="E1312" s="218"/>
      <c r="F1312" s="218"/>
    </row>
    <row r="1313" spans="2:6" ht="18">
      <c r="B1313" s="217"/>
      <c r="C1313" s="217"/>
      <c r="D1313" s="219"/>
      <c r="E1313" s="218"/>
      <c r="F1313" s="218"/>
    </row>
    <row r="1314" spans="2:6" ht="18">
      <c r="B1314" s="217"/>
      <c r="C1314" s="217"/>
      <c r="D1314" s="219"/>
      <c r="E1314" s="218"/>
      <c r="F1314" s="218"/>
    </row>
    <row r="1315" spans="2:6" ht="18">
      <c r="B1315" s="217"/>
      <c r="C1315" s="217"/>
      <c r="D1315" s="219"/>
      <c r="E1315" s="218"/>
      <c r="F1315" s="218"/>
    </row>
    <row r="1316" spans="2:6" ht="18">
      <c r="B1316" s="217"/>
      <c r="C1316" s="217"/>
      <c r="D1316" s="219"/>
      <c r="E1316" s="218"/>
      <c r="F1316" s="218"/>
    </row>
    <row r="1317" spans="2:6" ht="18">
      <c r="B1317" s="217"/>
      <c r="C1317" s="217"/>
      <c r="D1317" s="219"/>
      <c r="E1317" s="218"/>
      <c r="F1317" s="218"/>
    </row>
    <row r="1318" spans="2:6" ht="18">
      <c r="B1318" s="217"/>
      <c r="C1318" s="217"/>
      <c r="D1318" s="219"/>
      <c r="E1318" s="218"/>
      <c r="F1318" s="218"/>
    </row>
    <row r="1319" spans="2:6" ht="18">
      <c r="B1319" s="217"/>
      <c r="C1319" s="217"/>
      <c r="D1319" s="219"/>
      <c r="E1319" s="218"/>
      <c r="F1319" s="218"/>
    </row>
    <row r="1320" spans="2:6" ht="18">
      <c r="B1320" s="217"/>
      <c r="C1320" s="217"/>
      <c r="D1320" s="219"/>
      <c r="E1320" s="218"/>
      <c r="F1320" s="218"/>
    </row>
    <row r="1321" spans="2:6" ht="18">
      <c r="B1321" s="217"/>
      <c r="C1321" s="217"/>
      <c r="D1321" s="219"/>
      <c r="E1321" s="218"/>
      <c r="F1321" s="218"/>
    </row>
    <row r="1322" spans="2:6" ht="18">
      <c r="B1322" s="217"/>
      <c r="C1322" s="217"/>
      <c r="D1322" s="219"/>
      <c r="E1322" s="218"/>
      <c r="F1322" s="218"/>
    </row>
    <row r="1323" spans="2:6" ht="18">
      <c r="B1323" s="217"/>
      <c r="C1323" s="217"/>
      <c r="D1323" s="219"/>
      <c r="E1323" s="218"/>
      <c r="F1323" s="218"/>
    </row>
    <row r="1324" spans="2:6" ht="18">
      <c r="B1324" s="217"/>
      <c r="C1324" s="217"/>
      <c r="D1324" s="219"/>
      <c r="E1324" s="218"/>
      <c r="F1324" s="218"/>
    </row>
    <row r="1325" spans="2:6" ht="18">
      <c r="B1325" s="217"/>
      <c r="C1325" s="217"/>
      <c r="D1325" s="219"/>
      <c r="E1325" s="218"/>
      <c r="F1325" s="218"/>
    </row>
    <row r="1326" spans="2:6" ht="18">
      <c r="B1326" s="217"/>
      <c r="C1326" s="217"/>
      <c r="D1326" s="219"/>
      <c r="E1326" s="218"/>
      <c r="F1326" s="218"/>
    </row>
    <row r="1327" spans="2:6" ht="18">
      <c r="B1327" s="217"/>
      <c r="C1327" s="217"/>
      <c r="D1327" s="219"/>
      <c r="E1327" s="218"/>
      <c r="F1327" s="218"/>
    </row>
    <row r="1328" spans="2:6" ht="18">
      <c r="B1328" s="217"/>
      <c r="C1328" s="217"/>
      <c r="D1328" s="219"/>
      <c r="E1328" s="218"/>
      <c r="F1328" s="218"/>
    </row>
    <row r="1329" spans="2:6" ht="18">
      <c r="B1329" s="217"/>
      <c r="C1329" s="217"/>
      <c r="D1329" s="219"/>
      <c r="E1329" s="218"/>
      <c r="F1329" s="218"/>
    </row>
    <row r="1330" spans="2:6" ht="18">
      <c r="B1330" s="217"/>
      <c r="C1330" s="217"/>
      <c r="D1330" s="219"/>
      <c r="E1330" s="218"/>
      <c r="F1330" s="218"/>
    </row>
    <row r="1331" spans="2:6" ht="18">
      <c r="B1331" s="217"/>
      <c r="C1331" s="217"/>
      <c r="D1331" s="219"/>
      <c r="E1331" s="218"/>
      <c r="F1331" s="218"/>
    </row>
    <row r="1332" spans="2:6" ht="18">
      <c r="B1332" s="217"/>
      <c r="C1332" s="217"/>
      <c r="D1332" s="219"/>
      <c r="E1332" s="218"/>
      <c r="F1332" s="218"/>
    </row>
    <row r="1333" spans="2:6" ht="18">
      <c r="B1333" s="217"/>
      <c r="C1333" s="217"/>
      <c r="D1333" s="219"/>
      <c r="E1333" s="218"/>
      <c r="F1333" s="218"/>
    </row>
    <row r="1334" spans="2:6" ht="18">
      <c r="B1334" s="217"/>
      <c r="C1334" s="217"/>
      <c r="D1334" s="219"/>
      <c r="E1334" s="218"/>
      <c r="F1334" s="218"/>
    </row>
    <row r="1335" spans="2:6" ht="18">
      <c r="B1335" s="217"/>
      <c r="C1335" s="217"/>
      <c r="D1335" s="219"/>
      <c r="E1335" s="218"/>
      <c r="F1335" s="218"/>
    </row>
    <row r="1336" spans="2:6" ht="18">
      <c r="B1336" s="217"/>
      <c r="C1336" s="217"/>
      <c r="D1336" s="219"/>
      <c r="E1336" s="218"/>
      <c r="F1336" s="218"/>
    </row>
    <row r="1337" spans="2:6" ht="18">
      <c r="B1337" s="217"/>
      <c r="C1337" s="217"/>
      <c r="D1337" s="219"/>
      <c r="E1337" s="218"/>
      <c r="F1337" s="218"/>
    </row>
    <row r="1338" spans="2:6" ht="18">
      <c r="B1338" s="217"/>
      <c r="C1338" s="217"/>
      <c r="D1338" s="219"/>
      <c r="E1338" s="218"/>
      <c r="F1338" s="218"/>
    </row>
    <row r="1339" spans="2:6" ht="18">
      <c r="B1339" s="217"/>
      <c r="C1339" s="217"/>
      <c r="D1339" s="219"/>
      <c r="E1339" s="218"/>
      <c r="F1339" s="218"/>
    </row>
    <row r="1340" spans="2:6" ht="18">
      <c r="B1340" s="217"/>
      <c r="C1340" s="217"/>
      <c r="D1340" s="219"/>
      <c r="E1340" s="218"/>
      <c r="F1340" s="218"/>
    </row>
    <row r="1341" spans="2:6" ht="18">
      <c r="B1341" s="217"/>
      <c r="C1341" s="217"/>
      <c r="D1341" s="219"/>
      <c r="E1341" s="218"/>
      <c r="F1341" s="218"/>
    </row>
    <row r="1342" spans="2:6" ht="18">
      <c r="B1342" s="217"/>
      <c r="C1342" s="217"/>
      <c r="D1342" s="219"/>
      <c r="E1342" s="218"/>
      <c r="F1342" s="218"/>
    </row>
    <row r="1343" spans="2:6" ht="18">
      <c r="B1343" s="217"/>
      <c r="C1343" s="217"/>
      <c r="D1343" s="219"/>
      <c r="E1343" s="218"/>
      <c r="F1343" s="218"/>
    </row>
    <row r="1344" spans="2:6" ht="18">
      <c r="B1344" s="217"/>
      <c r="C1344" s="217"/>
      <c r="D1344" s="219"/>
      <c r="E1344" s="218"/>
      <c r="F1344" s="218"/>
    </row>
    <row r="1345" spans="2:6" ht="18">
      <c r="B1345" s="217"/>
      <c r="C1345" s="217"/>
      <c r="D1345" s="219"/>
      <c r="E1345" s="218"/>
      <c r="F1345" s="218"/>
    </row>
    <row r="1346" spans="2:6" ht="18">
      <c r="B1346" s="217"/>
      <c r="C1346" s="217"/>
      <c r="D1346" s="219"/>
      <c r="E1346" s="218"/>
      <c r="F1346" s="218"/>
    </row>
    <row r="1347" spans="2:6" ht="18">
      <c r="B1347" s="217"/>
      <c r="C1347" s="217"/>
      <c r="D1347" s="219"/>
      <c r="E1347" s="218"/>
      <c r="F1347" s="218"/>
    </row>
    <row r="1348" spans="2:6" ht="18">
      <c r="B1348" s="217"/>
      <c r="C1348" s="217"/>
      <c r="D1348" s="219"/>
      <c r="E1348" s="218"/>
      <c r="F1348" s="218"/>
    </row>
    <row r="1349" spans="2:6" ht="18">
      <c r="B1349" s="217"/>
      <c r="C1349" s="217"/>
      <c r="D1349" s="219"/>
      <c r="E1349" s="218"/>
      <c r="F1349" s="218"/>
    </row>
    <row r="1350" spans="2:6" ht="18">
      <c r="B1350" s="217"/>
      <c r="C1350" s="217"/>
      <c r="D1350" s="219"/>
      <c r="E1350" s="218"/>
      <c r="F1350" s="218"/>
    </row>
    <row r="1351" spans="2:6" ht="18">
      <c r="B1351" s="217"/>
      <c r="C1351" s="217"/>
      <c r="D1351" s="219"/>
      <c r="E1351" s="218"/>
      <c r="F1351" s="218"/>
    </row>
    <row r="1352" spans="2:6" ht="18">
      <c r="B1352" s="217"/>
      <c r="C1352" s="217"/>
      <c r="D1352" s="219"/>
      <c r="E1352" s="218"/>
      <c r="F1352" s="218"/>
    </row>
    <row r="1353" spans="2:6" ht="18">
      <c r="B1353" s="217"/>
      <c r="C1353" s="217"/>
      <c r="D1353" s="219"/>
      <c r="E1353" s="218"/>
      <c r="F1353" s="218"/>
    </row>
    <row r="1354" spans="2:6" ht="18">
      <c r="B1354" s="217"/>
      <c r="C1354" s="217"/>
      <c r="D1354" s="219"/>
      <c r="E1354" s="218"/>
      <c r="F1354" s="218"/>
    </row>
    <row r="1355" spans="2:6" ht="18">
      <c r="B1355" s="217"/>
      <c r="C1355" s="217"/>
      <c r="D1355" s="219"/>
      <c r="E1355" s="218"/>
      <c r="F1355" s="218"/>
    </row>
    <row r="1356" spans="2:6" ht="18">
      <c r="B1356" s="217"/>
      <c r="C1356" s="217"/>
      <c r="D1356" s="219"/>
      <c r="E1356" s="218"/>
      <c r="F1356" s="218"/>
    </row>
    <row r="1357" spans="2:6" ht="18">
      <c r="B1357" s="217"/>
      <c r="C1357" s="217"/>
      <c r="D1357" s="219"/>
      <c r="E1357" s="218"/>
      <c r="F1357" s="218"/>
    </row>
    <row r="1358" spans="2:6" ht="18">
      <c r="B1358" s="217"/>
      <c r="C1358" s="217"/>
      <c r="D1358" s="219"/>
      <c r="E1358" s="218"/>
      <c r="F1358" s="218"/>
    </row>
    <row r="1359" spans="2:6" ht="18">
      <c r="B1359" s="217"/>
      <c r="C1359" s="217"/>
      <c r="D1359" s="219"/>
      <c r="E1359" s="218"/>
      <c r="F1359" s="218"/>
    </row>
    <row r="1360" spans="2:6" ht="18">
      <c r="B1360" s="217"/>
      <c r="C1360" s="217"/>
      <c r="D1360" s="219"/>
      <c r="E1360" s="218"/>
      <c r="F1360" s="218"/>
    </row>
    <row r="1361" spans="2:6" ht="18">
      <c r="B1361" s="217"/>
      <c r="C1361" s="217"/>
      <c r="D1361" s="219"/>
      <c r="E1361" s="218"/>
      <c r="F1361" s="218"/>
    </row>
    <row r="1362" spans="2:6" ht="18">
      <c r="B1362" s="217"/>
      <c r="C1362" s="217"/>
      <c r="D1362" s="219"/>
      <c r="E1362" s="218"/>
      <c r="F1362" s="218"/>
    </row>
    <row r="1363" spans="2:6" ht="18">
      <c r="B1363" s="217"/>
      <c r="C1363" s="217"/>
      <c r="D1363" s="219"/>
      <c r="E1363" s="218"/>
      <c r="F1363" s="218"/>
    </row>
    <row r="1364" spans="2:6" ht="18">
      <c r="B1364" s="217"/>
      <c r="C1364" s="217"/>
      <c r="D1364" s="219"/>
      <c r="E1364" s="218"/>
      <c r="F1364" s="218"/>
    </row>
    <row r="1365" spans="2:6" ht="18">
      <c r="B1365" s="217"/>
      <c r="C1365" s="217"/>
      <c r="D1365" s="219"/>
      <c r="E1365" s="218"/>
      <c r="F1365" s="218"/>
    </row>
    <row r="1366" spans="2:6" ht="18">
      <c r="B1366" s="217"/>
      <c r="C1366" s="217"/>
      <c r="D1366" s="219"/>
      <c r="E1366" s="218"/>
      <c r="F1366" s="218"/>
    </row>
    <row r="1367" spans="2:6" ht="18">
      <c r="B1367" s="217"/>
      <c r="C1367" s="217"/>
      <c r="D1367" s="219"/>
      <c r="E1367" s="218"/>
      <c r="F1367" s="218"/>
    </row>
    <row r="1368" spans="2:6" ht="18">
      <c r="B1368" s="217"/>
      <c r="C1368" s="217"/>
      <c r="D1368" s="219"/>
      <c r="E1368" s="218"/>
      <c r="F1368" s="218"/>
    </row>
    <row r="1369" spans="2:6" ht="18">
      <c r="B1369" s="217"/>
      <c r="C1369" s="217"/>
      <c r="D1369" s="219"/>
      <c r="E1369" s="218"/>
      <c r="F1369" s="218"/>
    </row>
    <row r="1370" spans="2:6" ht="18">
      <c r="B1370" s="217"/>
      <c r="C1370" s="217"/>
      <c r="D1370" s="219"/>
      <c r="E1370" s="218"/>
      <c r="F1370" s="218"/>
    </row>
    <row r="1371" spans="2:6" ht="18">
      <c r="B1371" s="217"/>
      <c r="C1371" s="217"/>
      <c r="D1371" s="219"/>
      <c r="E1371" s="218"/>
      <c r="F1371" s="218"/>
    </row>
    <row r="1372" spans="2:6" ht="18">
      <c r="B1372" s="217"/>
      <c r="C1372" s="217"/>
      <c r="D1372" s="219"/>
      <c r="E1372" s="218"/>
      <c r="F1372" s="218"/>
    </row>
    <row r="1373" spans="2:6" ht="18">
      <c r="B1373" s="217"/>
      <c r="C1373" s="217"/>
      <c r="D1373" s="219"/>
      <c r="E1373" s="218"/>
      <c r="F1373" s="218"/>
    </row>
    <row r="1374" spans="2:6" ht="18">
      <c r="B1374" s="217"/>
      <c r="C1374" s="217"/>
      <c r="D1374" s="219"/>
      <c r="E1374" s="218"/>
      <c r="F1374" s="218"/>
    </row>
    <row r="1375" spans="2:6" ht="18">
      <c r="B1375" s="217"/>
      <c r="C1375" s="217"/>
      <c r="D1375" s="219"/>
      <c r="E1375" s="218"/>
      <c r="F1375" s="218"/>
    </row>
    <row r="1376" spans="2:6" ht="18">
      <c r="B1376" s="217"/>
      <c r="C1376" s="217"/>
      <c r="D1376" s="219"/>
      <c r="E1376" s="218"/>
      <c r="F1376" s="218"/>
    </row>
    <row r="1377" spans="2:6" ht="18">
      <c r="B1377" s="217"/>
      <c r="C1377" s="217"/>
      <c r="D1377" s="219"/>
      <c r="E1377" s="218"/>
      <c r="F1377" s="218"/>
    </row>
    <row r="1378" spans="2:6" ht="18">
      <c r="B1378" s="217"/>
      <c r="C1378" s="217"/>
      <c r="D1378" s="219"/>
      <c r="E1378" s="218"/>
      <c r="F1378" s="218"/>
    </row>
    <row r="1379" spans="2:6" ht="18">
      <c r="B1379" s="217"/>
      <c r="C1379" s="217"/>
      <c r="D1379" s="219"/>
      <c r="E1379" s="218"/>
      <c r="F1379" s="218"/>
    </row>
    <row r="1380" spans="2:6" ht="18">
      <c r="B1380" s="217"/>
      <c r="C1380" s="217"/>
      <c r="D1380" s="219"/>
      <c r="E1380" s="218"/>
      <c r="F1380" s="218"/>
    </row>
    <row r="1381" spans="2:6" ht="18">
      <c r="B1381" s="217"/>
      <c r="C1381" s="217"/>
      <c r="D1381" s="219"/>
      <c r="E1381" s="218"/>
      <c r="F1381" s="218"/>
    </row>
    <row r="1382" spans="2:6" ht="18">
      <c r="B1382" s="217"/>
      <c r="C1382" s="217"/>
      <c r="D1382" s="219"/>
      <c r="E1382" s="218"/>
      <c r="F1382" s="218"/>
    </row>
    <row r="1383" spans="2:6" ht="18">
      <c r="B1383" s="217"/>
      <c r="C1383" s="217"/>
      <c r="D1383" s="219"/>
      <c r="E1383" s="218"/>
      <c r="F1383" s="218"/>
    </row>
    <row r="1384" spans="2:6" ht="18">
      <c r="B1384" s="217"/>
      <c r="C1384" s="217"/>
      <c r="D1384" s="219"/>
      <c r="E1384" s="218"/>
      <c r="F1384" s="218"/>
    </row>
    <row r="1385" spans="2:6" ht="18">
      <c r="B1385" s="217"/>
      <c r="C1385" s="217"/>
      <c r="D1385" s="219"/>
      <c r="E1385" s="218"/>
      <c r="F1385" s="218"/>
    </row>
    <row r="1386" spans="2:6" ht="18">
      <c r="B1386" s="217"/>
      <c r="C1386" s="217"/>
      <c r="D1386" s="219"/>
      <c r="E1386" s="218"/>
      <c r="F1386" s="218"/>
    </row>
    <row r="1387" spans="2:6" ht="18">
      <c r="B1387" s="217"/>
      <c r="C1387" s="217"/>
      <c r="D1387" s="219"/>
      <c r="E1387" s="218"/>
      <c r="F1387" s="218"/>
    </row>
    <row r="1388" spans="2:6" ht="18">
      <c r="B1388" s="217"/>
      <c r="C1388" s="217"/>
      <c r="D1388" s="219"/>
      <c r="E1388" s="218"/>
      <c r="F1388" s="218"/>
    </row>
    <row r="1389" spans="2:6" ht="18">
      <c r="B1389" s="217"/>
      <c r="C1389" s="217"/>
      <c r="D1389" s="219"/>
      <c r="E1389" s="218"/>
      <c r="F1389" s="218"/>
    </row>
    <row r="1390" spans="2:6" ht="18">
      <c r="B1390" s="217"/>
      <c r="C1390" s="217"/>
      <c r="D1390" s="219"/>
      <c r="E1390" s="218"/>
      <c r="F1390" s="218"/>
    </row>
    <row r="1391" spans="2:6" ht="18">
      <c r="B1391" s="217"/>
      <c r="C1391" s="217"/>
      <c r="D1391" s="219"/>
      <c r="E1391" s="218"/>
      <c r="F1391" s="218"/>
    </row>
    <row r="1392" spans="2:6" ht="18">
      <c r="B1392" s="217"/>
      <c r="C1392" s="217"/>
      <c r="D1392" s="219"/>
      <c r="E1392" s="218"/>
      <c r="F1392" s="218"/>
    </row>
    <row r="1393" spans="2:6" ht="18">
      <c r="B1393" s="217"/>
      <c r="C1393" s="217"/>
      <c r="D1393" s="219"/>
      <c r="E1393" s="218"/>
      <c r="F1393" s="218"/>
    </row>
    <row r="1394" spans="2:6" ht="18">
      <c r="B1394" s="217"/>
      <c r="C1394" s="217"/>
      <c r="D1394" s="219"/>
      <c r="E1394" s="218"/>
      <c r="F1394" s="218"/>
    </row>
    <row r="1395" spans="2:6" ht="18">
      <c r="B1395" s="217"/>
      <c r="C1395" s="217"/>
      <c r="D1395" s="219"/>
      <c r="E1395" s="218"/>
      <c r="F1395" s="218"/>
    </row>
    <row r="1396" spans="2:6" ht="18">
      <c r="B1396" s="217"/>
      <c r="C1396" s="217"/>
      <c r="D1396" s="219"/>
      <c r="E1396" s="218"/>
      <c r="F1396" s="218"/>
    </row>
    <row r="1397" spans="2:6" ht="18">
      <c r="B1397" s="217"/>
      <c r="C1397" s="217"/>
      <c r="D1397" s="219"/>
      <c r="E1397" s="218"/>
      <c r="F1397" s="218"/>
    </row>
    <row r="1398" spans="2:6" ht="18">
      <c r="B1398" s="217"/>
      <c r="C1398" s="217"/>
      <c r="D1398" s="219"/>
      <c r="E1398" s="218"/>
      <c r="F1398" s="218"/>
    </row>
    <row r="1399" spans="2:6" ht="18">
      <c r="B1399" s="217"/>
      <c r="C1399" s="217"/>
      <c r="D1399" s="219"/>
      <c r="E1399" s="218"/>
      <c r="F1399" s="218"/>
    </row>
    <row r="1400" spans="2:6" ht="18">
      <c r="B1400" s="217"/>
      <c r="C1400" s="217"/>
      <c r="D1400" s="219"/>
      <c r="E1400" s="218"/>
      <c r="F1400" s="218"/>
    </row>
    <row r="1401" spans="2:6" ht="18">
      <c r="B1401" s="217"/>
      <c r="C1401" s="217"/>
      <c r="D1401" s="219"/>
      <c r="E1401" s="218"/>
      <c r="F1401" s="218"/>
    </row>
    <row r="1402" spans="2:6" ht="18">
      <c r="B1402" s="217"/>
      <c r="C1402" s="217"/>
      <c r="D1402" s="219"/>
      <c r="E1402" s="218"/>
      <c r="F1402" s="218"/>
    </row>
    <row r="1403" spans="2:6" ht="18">
      <c r="B1403" s="217"/>
      <c r="C1403" s="217"/>
      <c r="D1403" s="219"/>
      <c r="E1403" s="218"/>
      <c r="F1403" s="218"/>
    </row>
    <row r="1404" spans="2:6" ht="18">
      <c r="B1404" s="217"/>
      <c r="C1404" s="217"/>
      <c r="D1404" s="219"/>
      <c r="E1404" s="218"/>
      <c r="F1404" s="218"/>
    </row>
    <row r="1405" spans="2:6" ht="18">
      <c r="B1405" s="217"/>
      <c r="C1405" s="217"/>
      <c r="D1405" s="219"/>
      <c r="E1405" s="218"/>
      <c r="F1405" s="218"/>
    </row>
    <row r="1406" spans="2:6" ht="18">
      <c r="B1406" s="217"/>
      <c r="C1406" s="217"/>
      <c r="D1406" s="219"/>
      <c r="E1406" s="218"/>
      <c r="F1406" s="218"/>
    </row>
    <row r="1407" spans="2:6" ht="18">
      <c r="B1407" s="217"/>
      <c r="C1407" s="217"/>
      <c r="D1407" s="219"/>
      <c r="E1407" s="218"/>
      <c r="F1407" s="218"/>
    </row>
    <row r="1408" spans="2:6" ht="18">
      <c r="B1408" s="217"/>
      <c r="C1408" s="217"/>
      <c r="D1408" s="219"/>
      <c r="E1408" s="218"/>
      <c r="F1408" s="218"/>
    </row>
    <row r="1409" spans="2:6" ht="18">
      <c r="B1409" s="217"/>
      <c r="C1409" s="217"/>
      <c r="D1409" s="219"/>
      <c r="E1409" s="218"/>
      <c r="F1409" s="218"/>
    </row>
    <row r="1410" spans="2:6" ht="18">
      <c r="B1410" s="217"/>
      <c r="C1410" s="217"/>
      <c r="D1410" s="219"/>
      <c r="E1410" s="218"/>
      <c r="F1410" s="218"/>
    </row>
    <row r="1411" spans="2:6" ht="18">
      <c r="B1411" s="217"/>
      <c r="C1411" s="217"/>
      <c r="D1411" s="219"/>
      <c r="E1411" s="218"/>
      <c r="F1411" s="218"/>
    </row>
    <row r="1412" spans="2:6" ht="18">
      <c r="B1412" s="217"/>
      <c r="C1412" s="217"/>
      <c r="D1412" s="219"/>
      <c r="E1412" s="218"/>
      <c r="F1412" s="218"/>
    </row>
    <row r="1413" spans="2:6" ht="18">
      <c r="B1413" s="217"/>
      <c r="C1413" s="217"/>
      <c r="D1413" s="219"/>
      <c r="E1413" s="218"/>
      <c r="F1413" s="218"/>
    </row>
    <row r="1414" spans="2:6" ht="18">
      <c r="B1414" s="217"/>
      <c r="C1414" s="217"/>
      <c r="D1414" s="219"/>
      <c r="E1414" s="218"/>
      <c r="F1414" s="218"/>
    </row>
    <row r="1415" spans="2:6" ht="18">
      <c r="B1415" s="217"/>
      <c r="C1415" s="217"/>
      <c r="D1415" s="219"/>
      <c r="E1415" s="218"/>
      <c r="F1415" s="218"/>
    </row>
    <row r="1416" spans="2:6" ht="18">
      <c r="B1416" s="217"/>
      <c r="C1416" s="217"/>
      <c r="D1416" s="219"/>
      <c r="E1416" s="218"/>
      <c r="F1416" s="218"/>
    </row>
    <row r="1417" spans="2:6" ht="18">
      <c r="B1417" s="217"/>
      <c r="C1417" s="217"/>
      <c r="D1417" s="219"/>
      <c r="E1417" s="218"/>
      <c r="F1417" s="218"/>
    </row>
    <row r="1418" spans="2:6" ht="18">
      <c r="B1418" s="217"/>
      <c r="C1418" s="217"/>
      <c r="D1418" s="219"/>
      <c r="E1418" s="218"/>
      <c r="F1418" s="218"/>
    </row>
    <row r="1419" spans="2:6" ht="18">
      <c r="B1419" s="217"/>
      <c r="C1419" s="217"/>
      <c r="D1419" s="219"/>
      <c r="E1419" s="218"/>
      <c r="F1419" s="218"/>
    </row>
    <row r="1420" spans="2:6" ht="18">
      <c r="B1420" s="217"/>
      <c r="C1420" s="217"/>
      <c r="D1420" s="219"/>
      <c r="E1420" s="218"/>
      <c r="F1420" s="218"/>
    </row>
    <row r="1421" spans="2:6" ht="18">
      <c r="B1421" s="217"/>
      <c r="C1421" s="217"/>
      <c r="D1421" s="219"/>
      <c r="E1421" s="218"/>
      <c r="F1421" s="218"/>
    </row>
    <row r="1422" spans="2:6" ht="18">
      <c r="B1422" s="217"/>
      <c r="C1422" s="217"/>
      <c r="D1422" s="219"/>
      <c r="E1422" s="218"/>
      <c r="F1422" s="218"/>
    </row>
    <row r="1423" spans="2:6" ht="18">
      <c r="B1423" s="217"/>
      <c r="C1423" s="217"/>
      <c r="D1423" s="219"/>
      <c r="E1423" s="218"/>
      <c r="F1423" s="218"/>
    </row>
    <row r="1424" spans="2:6" ht="18">
      <c r="B1424" s="217"/>
      <c r="C1424" s="217"/>
      <c r="D1424" s="219"/>
      <c r="E1424" s="218"/>
      <c r="F1424" s="218"/>
    </row>
    <row r="1425" spans="2:6" ht="18">
      <c r="B1425" s="217"/>
      <c r="C1425" s="217"/>
      <c r="D1425" s="219"/>
      <c r="E1425" s="218"/>
      <c r="F1425" s="218"/>
    </row>
    <row r="1426" spans="2:6" ht="18">
      <c r="B1426" s="217"/>
      <c r="C1426" s="217"/>
      <c r="D1426" s="219"/>
      <c r="E1426" s="218"/>
      <c r="F1426" s="218"/>
    </row>
    <row r="1427" spans="2:6" ht="18">
      <c r="B1427" s="217"/>
      <c r="C1427" s="217"/>
      <c r="D1427" s="219"/>
      <c r="E1427" s="218"/>
      <c r="F1427" s="218"/>
    </row>
    <row r="1428" spans="2:6" ht="18">
      <c r="B1428" s="217"/>
      <c r="C1428" s="217"/>
      <c r="D1428" s="219"/>
      <c r="E1428" s="218"/>
      <c r="F1428" s="218"/>
    </row>
    <row r="1429" spans="2:6" ht="18">
      <c r="B1429" s="217"/>
      <c r="C1429" s="217"/>
      <c r="D1429" s="219"/>
      <c r="E1429" s="218"/>
      <c r="F1429" s="218"/>
    </row>
    <row r="1430" spans="2:6" ht="18">
      <c r="B1430" s="217"/>
      <c r="C1430" s="217"/>
      <c r="D1430" s="219"/>
      <c r="E1430" s="218"/>
      <c r="F1430" s="218"/>
    </row>
    <row r="1431" spans="2:6" ht="18">
      <c r="B1431" s="217"/>
      <c r="C1431" s="217"/>
      <c r="D1431" s="219"/>
      <c r="E1431" s="218"/>
      <c r="F1431" s="218"/>
    </row>
    <row r="1432" spans="2:6" ht="18">
      <c r="B1432" s="217"/>
      <c r="C1432" s="217"/>
      <c r="D1432" s="219"/>
      <c r="E1432" s="218"/>
      <c r="F1432" s="218"/>
    </row>
    <row r="1433" spans="2:6" ht="18">
      <c r="B1433" s="217"/>
      <c r="C1433" s="217"/>
      <c r="D1433" s="219"/>
      <c r="E1433" s="218"/>
      <c r="F1433" s="218"/>
    </row>
    <row r="1434" spans="2:6" ht="18">
      <c r="B1434" s="217"/>
      <c r="C1434" s="217"/>
      <c r="D1434" s="219"/>
      <c r="E1434" s="218"/>
      <c r="F1434" s="218"/>
    </row>
    <row r="1435" spans="2:6" ht="18">
      <c r="B1435" s="217"/>
      <c r="C1435" s="217"/>
      <c r="D1435" s="219"/>
      <c r="E1435" s="218"/>
      <c r="F1435" s="218"/>
    </row>
    <row r="1436" spans="2:6" ht="18">
      <c r="B1436" s="217"/>
      <c r="C1436" s="217"/>
      <c r="D1436" s="219"/>
      <c r="E1436" s="218"/>
      <c r="F1436" s="218"/>
    </row>
    <row r="1437" spans="2:6" ht="18">
      <c r="B1437" s="217"/>
      <c r="C1437" s="217"/>
      <c r="D1437" s="219"/>
      <c r="E1437" s="218"/>
      <c r="F1437" s="218"/>
    </row>
    <row r="1438" spans="2:6" ht="18">
      <c r="B1438" s="217"/>
      <c r="C1438" s="217"/>
      <c r="D1438" s="219"/>
      <c r="E1438" s="218"/>
      <c r="F1438" s="218"/>
    </row>
    <row r="1439" spans="2:6" ht="18">
      <c r="B1439" s="217"/>
      <c r="C1439" s="217"/>
      <c r="D1439" s="219"/>
      <c r="E1439" s="218"/>
      <c r="F1439" s="218"/>
    </row>
    <row r="1440" spans="2:6" ht="18">
      <c r="B1440" s="217"/>
      <c r="C1440" s="217"/>
      <c r="D1440" s="219"/>
      <c r="E1440" s="218"/>
      <c r="F1440" s="218"/>
    </row>
    <row r="1441" spans="2:6" ht="18">
      <c r="B1441" s="217"/>
      <c r="C1441" s="217"/>
      <c r="D1441" s="219"/>
      <c r="E1441" s="218"/>
      <c r="F1441" s="218"/>
    </row>
    <row r="1442" spans="2:6" ht="18">
      <c r="B1442" s="217"/>
      <c r="C1442" s="217"/>
      <c r="D1442" s="219"/>
      <c r="E1442" s="218"/>
      <c r="F1442" s="218"/>
    </row>
    <row r="1443" spans="2:6" ht="18">
      <c r="B1443" s="217"/>
      <c r="C1443" s="217"/>
      <c r="D1443" s="219"/>
      <c r="E1443" s="218"/>
      <c r="F1443" s="218"/>
    </row>
    <row r="1444" spans="2:6" ht="18">
      <c r="B1444" s="217"/>
      <c r="C1444" s="217"/>
      <c r="D1444" s="219"/>
      <c r="E1444" s="218"/>
      <c r="F1444" s="218"/>
    </row>
    <row r="1445" spans="2:6" ht="18">
      <c r="B1445" s="217"/>
      <c r="C1445" s="217"/>
      <c r="D1445" s="219"/>
      <c r="E1445" s="218"/>
      <c r="F1445" s="218"/>
    </row>
    <row r="1446" spans="2:6" ht="18">
      <c r="B1446" s="217"/>
      <c r="C1446" s="217"/>
      <c r="D1446" s="219"/>
      <c r="E1446" s="218"/>
      <c r="F1446" s="218"/>
    </row>
    <row r="1447" spans="2:6" ht="18">
      <c r="B1447" s="217"/>
      <c r="C1447" s="217"/>
      <c r="D1447" s="219"/>
      <c r="E1447" s="218"/>
      <c r="F1447" s="218"/>
    </row>
    <row r="1448" spans="2:6" ht="18">
      <c r="B1448" s="217"/>
      <c r="C1448" s="217"/>
      <c r="D1448" s="219"/>
      <c r="E1448" s="218"/>
      <c r="F1448" s="218"/>
    </row>
    <row r="1449" spans="2:6" ht="18">
      <c r="B1449" s="217"/>
      <c r="C1449" s="217"/>
      <c r="D1449" s="219"/>
      <c r="E1449" s="218"/>
      <c r="F1449" s="218"/>
    </row>
    <row r="1450" spans="2:6" ht="18">
      <c r="B1450" s="217"/>
      <c r="C1450" s="217"/>
      <c r="D1450" s="219"/>
      <c r="E1450" s="218"/>
      <c r="F1450" s="218"/>
    </row>
    <row r="1451" spans="2:6" ht="18">
      <c r="B1451" s="217"/>
      <c r="C1451" s="217"/>
      <c r="D1451" s="219"/>
      <c r="E1451" s="218"/>
      <c r="F1451" s="218"/>
    </row>
    <row r="1452" spans="2:6" ht="18">
      <c r="B1452" s="217"/>
      <c r="C1452" s="217"/>
      <c r="D1452" s="219"/>
      <c r="E1452" s="218"/>
      <c r="F1452" s="218"/>
    </row>
    <row r="1453" spans="2:6" ht="18">
      <c r="B1453" s="217"/>
      <c r="C1453" s="217"/>
      <c r="D1453" s="219"/>
      <c r="E1453" s="218"/>
      <c r="F1453" s="218"/>
    </row>
    <row r="1454" spans="2:6" ht="18">
      <c r="B1454" s="217"/>
      <c r="C1454" s="217"/>
      <c r="D1454" s="219"/>
      <c r="E1454" s="218"/>
      <c r="F1454" s="218"/>
    </row>
    <row r="1455" spans="2:6" ht="18">
      <c r="B1455" s="217"/>
      <c r="C1455" s="217"/>
      <c r="D1455" s="219"/>
      <c r="E1455" s="218"/>
      <c r="F1455" s="218"/>
    </row>
    <row r="1456" spans="2:6" ht="18">
      <c r="B1456" s="217"/>
      <c r="C1456" s="217"/>
      <c r="D1456" s="219"/>
      <c r="E1456" s="218"/>
      <c r="F1456" s="218"/>
    </row>
    <row r="1457" spans="2:6" ht="18">
      <c r="B1457" s="217"/>
      <c r="C1457" s="217"/>
      <c r="D1457" s="219"/>
      <c r="E1457" s="218"/>
      <c r="F1457" s="218"/>
    </row>
    <row r="1458" spans="2:6" ht="18">
      <c r="B1458" s="217"/>
      <c r="C1458" s="217"/>
      <c r="D1458" s="219"/>
      <c r="E1458" s="218"/>
      <c r="F1458" s="218"/>
    </row>
    <row r="1459" spans="2:6" ht="18">
      <c r="B1459" s="217"/>
      <c r="C1459" s="217"/>
      <c r="D1459" s="219"/>
      <c r="E1459" s="218"/>
      <c r="F1459" s="218"/>
    </row>
    <row r="1460" spans="2:6" ht="18">
      <c r="B1460" s="217"/>
      <c r="C1460" s="217"/>
      <c r="D1460" s="219"/>
      <c r="E1460" s="218"/>
      <c r="F1460" s="218"/>
    </row>
    <row r="1461" spans="2:6" ht="18">
      <c r="B1461" s="217"/>
      <c r="C1461" s="217"/>
      <c r="D1461" s="219"/>
      <c r="E1461" s="218"/>
      <c r="F1461" s="218"/>
    </row>
    <row r="1462" spans="2:6" ht="18">
      <c r="B1462" s="217"/>
      <c r="C1462" s="217"/>
      <c r="D1462" s="219"/>
      <c r="E1462" s="218"/>
      <c r="F1462" s="218"/>
    </row>
    <row r="1463" spans="2:6" ht="18">
      <c r="B1463" s="217"/>
      <c r="C1463" s="217"/>
      <c r="D1463" s="219"/>
      <c r="E1463" s="218"/>
      <c r="F1463" s="218"/>
    </row>
    <row r="1464" spans="2:6" ht="18">
      <c r="B1464" s="217"/>
      <c r="C1464" s="217"/>
      <c r="D1464" s="219"/>
      <c r="E1464" s="218"/>
      <c r="F1464" s="218"/>
    </row>
    <row r="1465" spans="2:6" ht="18">
      <c r="B1465" s="217"/>
      <c r="C1465" s="217"/>
      <c r="D1465" s="219"/>
      <c r="E1465" s="218"/>
      <c r="F1465" s="218"/>
    </row>
    <row r="1466" spans="2:6" ht="18">
      <c r="B1466" s="217"/>
      <c r="C1466" s="217"/>
      <c r="D1466" s="219"/>
      <c r="E1466" s="218"/>
      <c r="F1466" s="218"/>
    </row>
    <row r="1467" spans="2:6" ht="18">
      <c r="B1467" s="217"/>
      <c r="C1467" s="217"/>
      <c r="D1467" s="219"/>
      <c r="E1467" s="218"/>
      <c r="F1467" s="218"/>
    </row>
    <row r="1468" spans="2:6" ht="18">
      <c r="B1468" s="217"/>
      <c r="C1468" s="217"/>
      <c r="D1468" s="219"/>
      <c r="E1468" s="218"/>
      <c r="F1468" s="218"/>
    </row>
    <row r="1469" spans="2:6" ht="18">
      <c r="B1469" s="217"/>
      <c r="C1469" s="217"/>
      <c r="D1469" s="219"/>
      <c r="E1469" s="218"/>
      <c r="F1469" s="218"/>
    </row>
    <row r="1470" spans="2:6" ht="18">
      <c r="B1470" s="217"/>
      <c r="C1470" s="217"/>
      <c r="D1470" s="219"/>
      <c r="E1470" s="218"/>
      <c r="F1470" s="218"/>
    </row>
    <row r="1471" spans="2:6" ht="18">
      <c r="B1471" s="217"/>
      <c r="C1471" s="217"/>
      <c r="D1471" s="219"/>
      <c r="E1471" s="218"/>
      <c r="F1471" s="218"/>
    </row>
    <row r="1472" spans="2:6" ht="18">
      <c r="B1472" s="217"/>
      <c r="C1472" s="217"/>
      <c r="D1472" s="219"/>
      <c r="E1472" s="218"/>
      <c r="F1472" s="218"/>
    </row>
    <row r="1473" spans="2:6" ht="18">
      <c r="B1473" s="217"/>
      <c r="C1473" s="217"/>
      <c r="D1473" s="219"/>
      <c r="E1473" s="218"/>
      <c r="F1473" s="218"/>
    </row>
    <row r="1474" spans="2:6" ht="18">
      <c r="B1474" s="217"/>
      <c r="C1474" s="217"/>
      <c r="D1474" s="219"/>
      <c r="E1474" s="218"/>
      <c r="F1474" s="218"/>
    </row>
    <row r="1475" spans="2:6" ht="18">
      <c r="B1475" s="217"/>
      <c r="C1475" s="217"/>
      <c r="D1475" s="219"/>
      <c r="E1475" s="218"/>
      <c r="F1475" s="218"/>
    </row>
    <row r="1476" spans="2:6" ht="18">
      <c r="B1476" s="217"/>
      <c r="C1476" s="217"/>
      <c r="D1476" s="219"/>
      <c r="E1476" s="218"/>
      <c r="F1476" s="218"/>
    </row>
    <row r="1477" spans="2:6" ht="18">
      <c r="B1477" s="217"/>
      <c r="C1477" s="217"/>
      <c r="D1477" s="219"/>
      <c r="E1477" s="218"/>
      <c r="F1477" s="218"/>
    </row>
    <row r="1478" spans="2:6" ht="18">
      <c r="B1478" s="217"/>
      <c r="C1478" s="217"/>
      <c r="D1478" s="219"/>
      <c r="E1478" s="218"/>
      <c r="F1478" s="218"/>
    </row>
    <row r="1479" spans="2:6" ht="18">
      <c r="B1479" s="217"/>
      <c r="C1479" s="217"/>
      <c r="D1479" s="219"/>
      <c r="E1479" s="218"/>
      <c r="F1479" s="218"/>
    </row>
    <row r="1480" spans="2:6" ht="18">
      <c r="B1480" s="217"/>
      <c r="C1480" s="217"/>
      <c r="D1480" s="219"/>
      <c r="E1480" s="218"/>
      <c r="F1480" s="218"/>
    </row>
    <row r="1481" spans="2:6" ht="18">
      <c r="B1481" s="217"/>
      <c r="C1481" s="217"/>
      <c r="D1481" s="219"/>
      <c r="E1481" s="218"/>
      <c r="F1481" s="218"/>
    </row>
    <row r="1482" spans="2:6" ht="18">
      <c r="B1482" s="217"/>
      <c r="C1482" s="217"/>
      <c r="D1482" s="219"/>
      <c r="E1482" s="218"/>
      <c r="F1482" s="218"/>
    </row>
    <row r="1483" spans="2:6" ht="18">
      <c r="B1483" s="217"/>
      <c r="C1483" s="217"/>
      <c r="D1483" s="219"/>
      <c r="E1483" s="218"/>
      <c r="F1483" s="218"/>
    </row>
    <row r="1484" spans="2:6" ht="18">
      <c r="B1484" s="217"/>
      <c r="C1484" s="217"/>
      <c r="D1484" s="219"/>
      <c r="E1484" s="218"/>
      <c r="F1484" s="218"/>
    </row>
    <row r="1485" spans="2:6" ht="18">
      <c r="B1485" s="217"/>
      <c r="C1485" s="217"/>
      <c r="D1485" s="219"/>
      <c r="E1485" s="218"/>
      <c r="F1485" s="218"/>
    </row>
    <row r="1486" spans="2:6" ht="18">
      <c r="B1486" s="217"/>
      <c r="C1486" s="217"/>
      <c r="D1486" s="219"/>
      <c r="E1486" s="218"/>
      <c r="F1486" s="218"/>
    </row>
    <row r="1487" spans="2:6" ht="18">
      <c r="B1487" s="217"/>
      <c r="C1487" s="217"/>
      <c r="D1487" s="219"/>
      <c r="E1487" s="218"/>
      <c r="F1487" s="218"/>
    </row>
    <row r="1488" spans="2:6" ht="18">
      <c r="B1488" s="217"/>
      <c r="C1488" s="217"/>
      <c r="D1488" s="219"/>
      <c r="E1488" s="218"/>
      <c r="F1488" s="218"/>
    </row>
    <row r="1489" spans="2:6" ht="18">
      <c r="B1489" s="217"/>
      <c r="C1489" s="217"/>
      <c r="D1489" s="219"/>
      <c r="E1489" s="218"/>
      <c r="F1489" s="218"/>
    </row>
    <row r="1490" spans="2:6" ht="18">
      <c r="B1490" s="217"/>
      <c r="C1490" s="217"/>
      <c r="D1490" s="219"/>
      <c r="E1490" s="218"/>
      <c r="F1490" s="218"/>
    </row>
    <row r="1491" spans="2:6" ht="18">
      <c r="B1491" s="217"/>
      <c r="C1491" s="217"/>
      <c r="D1491" s="219"/>
      <c r="E1491" s="218"/>
      <c r="F1491" s="218"/>
    </row>
    <row r="1492" spans="2:6" ht="18">
      <c r="B1492" s="217"/>
      <c r="C1492" s="217"/>
      <c r="D1492" s="219"/>
      <c r="E1492" s="218"/>
      <c r="F1492" s="218"/>
    </row>
    <row r="1493" spans="2:6" ht="18">
      <c r="B1493" s="217"/>
      <c r="C1493" s="217"/>
      <c r="D1493" s="219"/>
      <c r="E1493" s="218"/>
      <c r="F1493" s="218"/>
    </row>
    <row r="1494" spans="2:6" ht="18">
      <c r="B1494" s="217"/>
      <c r="C1494" s="217"/>
      <c r="D1494" s="219"/>
      <c r="E1494" s="218"/>
      <c r="F1494" s="218"/>
    </row>
    <row r="1495" spans="2:6" ht="18">
      <c r="B1495" s="217"/>
      <c r="C1495" s="217"/>
      <c r="D1495" s="219"/>
      <c r="E1495" s="218"/>
      <c r="F1495" s="218"/>
    </row>
    <row r="1496" spans="2:6" ht="18">
      <c r="B1496" s="217"/>
      <c r="C1496" s="217"/>
      <c r="D1496" s="219"/>
      <c r="E1496" s="218"/>
      <c r="F1496" s="218"/>
    </row>
    <row r="1497" spans="2:6" ht="18">
      <c r="B1497" s="217"/>
      <c r="C1497" s="217"/>
      <c r="D1497" s="219"/>
      <c r="E1497" s="218"/>
      <c r="F1497" s="218"/>
    </row>
    <row r="1498" spans="2:6" ht="18">
      <c r="B1498" s="217"/>
      <c r="C1498" s="217"/>
      <c r="D1498" s="219"/>
      <c r="E1498" s="218"/>
      <c r="F1498" s="218"/>
    </row>
    <row r="1499" spans="2:6" ht="18">
      <c r="B1499" s="217"/>
      <c r="C1499" s="217"/>
      <c r="D1499" s="219"/>
      <c r="E1499" s="218"/>
      <c r="F1499" s="218"/>
    </row>
    <row r="1500" spans="2:6" ht="18">
      <c r="B1500" s="217"/>
      <c r="C1500" s="217"/>
      <c r="D1500" s="219"/>
      <c r="E1500" s="218"/>
      <c r="F1500" s="218"/>
    </row>
    <row r="1501" spans="2:6" ht="18">
      <c r="B1501" s="217"/>
      <c r="C1501" s="217"/>
      <c r="D1501" s="219"/>
      <c r="E1501" s="218"/>
      <c r="F1501" s="218"/>
    </row>
    <row r="1502" spans="2:6" ht="18">
      <c r="B1502" s="217"/>
      <c r="C1502" s="217"/>
      <c r="D1502" s="219"/>
      <c r="E1502" s="218"/>
      <c r="F1502" s="218"/>
    </row>
    <row r="1503" spans="2:6" ht="18">
      <c r="B1503" s="217"/>
      <c r="C1503" s="217"/>
      <c r="D1503" s="219"/>
      <c r="E1503" s="218"/>
      <c r="F1503" s="218"/>
    </row>
    <row r="1504" spans="2:6" ht="18">
      <c r="B1504" s="217"/>
      <c r="C1504" s="217"/>
      <c r="D1504" s="219"/>
      <c r="E1504" s="218"/>
      <c r="F1504" s="218"/>
    </row>
    <row r="1505" spans="2:6" ht="18">
      <c r="B1505" s="217"/>
      <c r="C1505" s="217"/>
      <c r="D1505" s="219"/>
      <c r="E1505" s="218"/>
      <c r="F1505" s="218"/>
    </row>
    <row r="1506" spans="2:6" ht="18">
      <c r="B1506" s="217"/>
      <c r="C1506" s="217"/>
      <c r="D1506" s="219"/>
      <c r="E1506" s="218"/>
      <c r="F1506" s="218"/>
    </row>
    <row r="1507" spans="2:6" ht="18">
      <c r="B1507" s="217"/>
      <c r="C1507" s="217"/>
      <c r="D1507" s="219"/>
      <c r="E1507" s="218"/>
      <c r="F1507" s="218"/>
    </row>
    <row r="1508" spans="2:6" ht="18">
      <c r="B1508" s="217"/>
      <c r="C1508" s="217"/>
      <c r="D1508" s="219"/>
      <c r="E1508" s="218"/>
      <c r="F1508" s="218"/>
    </row>
    <row r="1509" spans="2:6" ht="18">
      <c r="B1509" s="217"/>
      <c r="C1509" s="217"/>
      <c r="D1509" s="219"/>
      <c r="E1509" s="218"/>
      <c r="F1509" s="218"/>
    </row>
    <row r="1510" spans="2:6" ht="18">
      <c r="B1510" s="217"/>
      <c r="C1510" s="217"/>
      <c r="D1510" s="219"/>
      <c r="E1510" s="218"/>
      <c r="F1510" s="218"/>
    </row>
    <row r="1511" spans="2:6" ht="18">
      <c r="B1511" s="217"/>
      <c r="C1511" s="217"/>
      <c r="D1511" s="219"/>
      <c r="E1511" s="218"/>
      <c r="F1511" s="218"/>
    </row>
    <row r="1512" spans="2:6" ht="18">
      <c r="B1512" s="217"/>
      <c r="C1512" s="217"/>
      <c r="D1512" s="219"/>
      <c r="E1512" s="218"/>
      <c r="F1512" s="218"/>
    </row>
    <row r="1513" spans="2:6" ht="18">
      <c r="B1513" s="217"/>
      <c r="C1513" s="217"/>
      <c r="D1513" s="219"/>
      <c r="E1513" s="218"/>
      <c r="F1513" s="218"/>
    </row>
    <row r="1514" spans="2:6" ht="18">
      <c r="B1514" s="217"/>
      <c r="C1514" s="217"/>
      <c r="D1514" s="219"/>
      <c r="E1514" s="218"/>
      <c r="F1514" s="218"/>
    </row>
    <row r="1515" spans="2:6" ht="18">
      <c r="B1515" s="217"/>
      <c r="C1515" s="217"/>
      <c r="D1515" s="219"/>
      <c r="E1515" s="218"/>
      <c r="F1515" s="218"/>
    </row>
    <row r="1516" spans="2:6" ht="18">
      <c r="B1516" s="217"/>
      <c r="C1516" s="217"/>
      <c r="D1516" s="219"/>
      <c r="E1516" s="218"/>
      <c r="F1516" s="218"/>
    </row>
    <row r="1517" spans="2:6" ht="18">
      <c r="B1517" s="217"/>
      <c r="C1517" s="217"/>
      <c r="D1517" s="219"/>
      <c r="E1517" s="218"/>
      <c r="F1517" s="218"/>
    </row>
    <row r="1518" spans="2:6" ht="18">
      <c r="B1518" s="217"/>
      <c r="C1518" s="217"/>
      <c r="D1518" s="219"/>
      <c r="E1518" s="218"/>
      <c r="F1518" s="218"/>
    </row>
    <row r="1519" spans="2:6" ht="18">
      <c r="B1519" s="217"/>
      <c r="C1519" s="217"/>
      <c r="D1519" s="219"/>
      <c r="E1519" s="218"/>
      <c r="F1519" s="218"/>
    </row>
    <row r="1520" spans="2:6" ht="18">
      <c r="B1520" s="217"/>
      <c r="C1520" s="217"/>
      <c r="D1520" s="219"/>
      <c r="E1520" s="218"/>
      <c r="F1520" s="218"/>
    </row>
    <row r="1521" spans="2:6" ht="18">
      <c r="B1521" s="217"/>
      <c r="C1521" s="217"/>
      <c r="D1521" s="219"/>
      <c r="E1521" s="218"/>
      <c r="F1521" s="218"/>
    </row>
    <row r="1522" spans="2:6" ht="18">
      <c r="B1522" s="217"/>
      <c r="C1522" s="217"/>
      <c r="D1522" s="219"/>
      <c r="E1522" s="218"/>
      <c r="F1522" s="218"/>
    </row>
    <row r="1523" spans="2:6" ht="18">
      <c r="B1523" s="217"/>
      <c r="C1523" s="217"/>
      <c r="D1523" s="219"/>
      <c r="E1523" s="218"/>
      <c r="F1523" s="218"/>
    </row>
    <row r="1524" spans="2:6" ht="18">
      <c r="B1524" s="217"/>
      <c r="C1524" s="217"/>
      <c r="D1524" s="219"/>
      <c r="E1524" s="218"/>
      <c r="F1524" s="218"/>
    </row>
    <row r="1525" spans="2:6" ht="18">
      <c r="B1525" s="217"/>
      <c r="C1525" s="217"/>
      <c r="D1525" s="219"/>
      <c r="E1525" s="218"/>
      <c r="F1525" s="218"/>
    </row>
    <row r="1526" spans="2:6" ht="18">
      <c r="B1526" s="217"/>
      <c r="C1526" s="217"/>
      <c r="D1526" s="219"/>
      <c r="E1526" s="218"/>
      <c r="F1526" s="218"/>
    </row>
    <row r="1527" spans="2:6" ht="18">
      <c r="B1527" s="217"/>
      <c r="C1527" s="217"/>
      <c r="D1527" s="219"/>
      <c r="E1527" s="218"/>
      <c r="F1527" s="218"/>
    </row>
    <row r="1528" spans="2:6" ht="18">
      <c r="B1528" s="217"/>
      <c r="C1528" s="217"/>
      <c r="D1528" s="219"/>
      <c r="E1528" s="218"/>
      <c r="F1528" s="218"/>
    </row>
    <row r="1529" spans="2:6" ht="18">
      <c r="B1529" s="217"/>
      <c r="C1529" s="217"/>
      <c r="D1529" s="219"/>
      <c r="E1529" s="218"/>
      <c r="F1529" s="218"/>
    </row>
    <row r="1530" spans="2:6" ht="18">
      <c r="B1530" s="217"/>
      <c r="C1530" s="217"/>
      <c r="D1530" s="219"/>
      <c r="E1530" s="218"/>
      <c r="F1530" s="218"/>
    </row>
    <row r="1531" spans="2:6" ht="18">
      <c r="B1531" s="217"/>
      <c r="C1531" s="217"/>
      <c r="D1531" s="219"/>
      <c r="E1531" s="218"/>
      <c r="F1531" s="218"/>
    </row>
    <row r="1532" spans="2:6" ht="18">
      <c r="B1532" s="217"/>
      <c r="C1532" s="217"/>
      <c r="D1532" s="219"/>
      <c r="E1532" s="218"/>
      <c r="F1532" s="218"/>
    </row>
    <row r="1533" spans="2:6" ht="18">
      <c r="B1533" s="217"/>
      <c r="C1533" s="217"/>
      <c r="D1533" s="219"/>
      <c r="E1533" s="218"/>
      <c r="F1533" s="218"/>
    </row>
    <row r="1534" spans="2:6" ht="18">
      <c r="B1534" s="217"/>
      <c r="C1534" s="217"/>
      <c r="D1534" s="219"/>
      <c r="E1534" s="218"/>
      <c r="F1534" s="218"/>
    </row>
    <row r="1535" spans="2:6" ht="18">
      <c r="B1535" s="217"/>
      <c r="C1535" s="217"/>
      <c r="D1535" s="219"/>
      <c r="E1535" s="218"/>
      <c r="F1535" s="218"/>
    </row>
    <row r="1536" spans="2:6" ht="18">
      <c r="B1536" s="217"/>
      <c r="C1536" s="217"/>
      <c r="D1536" s="219"/>
      <c r="E1536" s="218"/>
      <c r="F1536" s="218"/>
    </row>
    <row r="1537" spans="2:6" ht="18">
      <c r="B1537" s="217"/>
      <c r="C1537" s="217"/>
      <c r="D1537" s="219"/>
      <c r="E1537" s="218"/>
      <c r="F1537" s="218"/>
    </row>
    <row r="1538" spans="2:6" ht="18">
      <c r="B1538" s="217"/>
      <c r="C1538" s="217"/>
      <c r="D1538" s="219"/>
      <c r="E1538" s="218"/>
      <c r="F1538" s="218"/>
    </row>
    <row r="1539" spans="2:6" ht="18">
      <c r="B1539" s="217"/>
      <c r="C1539" s="217"/>
      <c r="D1539" s="219"/>
      <c r="E1539" s="218"/>
      <c r="F1539" s="218"/>
    </row>
    <row r="1540" spans="2:6" ht="18">
      <c r="B1540" s="217"/>
      <c r="C1540" s="217"/>
      <c r="D1540" s="219"/>
      <c r="E1540" s="218"/>
      <c r="F1540" s="218"/>
    </row>
    <row r="1541" spans="2:6" ht="18">
      <c r="B1541" s="217"/>
      <c r="C1541" s="217"/>
      <c r="D1541" s="219"/>
      <c r="E1541" s="218"/>
      <c r="F1541" s="218"/>
    </row>
    <row r="1542" spans="2:6" ht="18">
      <c r="B1542" s="217"/>
      <c r="C1542" s="217"/>
      <c r="D1542" s="219"/>
      <c r="E1542" s="218"/>
      <c r="F1542" s="218"/>
    </row>
    <row r="1543" spans="2:6" ht="18">
      <c r="B1543" s="217"/>
      <c r="C1543" s="217"/>
      <c r="D1543" s="219"/>
      <c r="E1543" s="218"/>
      <c r="F1543" s="218"/>
    </row>
    <row r="1544" spans="2:6" ht="18">
      <c r="B1544" s="217"/>
      <c r="C1544" s="217"/>
      <c r="D1544" s="219"/>
      <c r="E1544" s="218"/>
      <c r="F1544" s="218"/>
    </row>
    <row r="1545" spans="2:6" ht="18">
      <c r="B1545" s="217"/>
      <c r="C1545" s="217"/>
      <c r="D1545" s="219"/>
      <c r="E1545" s="218"/>
      <c r="F1545" s="218"/>
    </row>
    <row r="1546" spans="2:6" ht="18">
      <c r="B1546" s="217"/>
      <c r="C1546" s="217"/>
      <c r="D1546" s="219"/>
      <c r="E1546" s="218"/>
      <c r="F1546" s="218"/>
    </row>
    <row r="1547" spans="2:6" ht="18">
      <c r="B1547" s="217"/>
      <c r="C1547" s="217"/>
      <c r="D1547" s="219"/>
      <c r="E1547" s="218"/>
      <c r="F1547" s="218"/>
    </row>
    <row r="1548" spans="2:6" ht="18">
      <c r="B1548" s="217"/>
      <c r="C1548" s="217"/>
      <c r="D1548" s="219"/>
      <c r="E1548" s="218"/>
      <c r="F1548" s="218"/>
    </row>
    <row r="1549" spans="2:6" ht="18">
      <c r="B1549" s="217"/>
      <c r="C1549" s="217"/>
      <c r="D1549" s="219"/>
      <c r="E1549" s="218"/>
      <c r="F1549" s="218"/>
    </row>
    <row r="1550" spans="2:6" ht="18">
      <c r="B1550" s="217"/>
      <c r="C1550" s="217"/>
      <c r="D1550" s="219"/>
      <c r="E1550" s="218"/>
      <c r="F1550" s="218"/>
    </row>
    <row r="1551" spans="2:6" ht="18">
      <c r="B1551" s="217"/>
      <c r="C1551" s="217"/>
      <c r="D1551" s="219"/>
      <c r="E1551" s="218"/>
      <c r="F1551" s="218"/>
    </row>
    <row r="1552" spans="2:6" ht="18">
      <c r="B1552" s="217"/>
      <c r="C1552" s="217"/>
      <c r="D1552" s="219"/>
      <c r="E1552" s="218"/>
      <c r="F1552" s="218"/>
    </row>
    <row r="1553" spans="2:6" ht="18">
      <c r="B1553" s="217"/>
      <c r="C1553" s="217"/>
      <c r="D1553" s="219"/>
      <c r="E1553" s="218"/>
      <c r="F1553" s="218"/>
    </row>
    <row r="1554" spans="2:6" ht="18">
      <c r="B1554" s="217"/>
      <c r="C1554" s="217"/>
      <c r="D1554" s="219"/>
      <c r="E1554" s="218"/>
      <c r="F1554" s="218"/>
    </row>
    <row r="1555" spans="2:6" ht="18">
      <c r="B1555" s="217"/>
      <c r="C1555" s="217"/>
      <c r="D1555" s="219"/>
      <c r="E1555" s="218"/>
      <c r="F1555" s="218"/>
    </row>
    <row r="1556" spans="2:6" ht="18">
      <c r="B1556" s="217"/>
      <c r="C1556" s="217"/>
      <c r="D1556" s="219"/>
      <c r="E1556" s="218"/>
      <c r="F1556" s="218"/>
    </row>
    <row r="1557" spans="2:6" ht="18">
      <c r="B1557" s="217"/>
      <c r="C1557" s="217"/>
      <c r="D1557" s="219"/>
      <c r="E1557" s="218"/>
      <c r="F1557" s="218"/>
    </row>
    <row r="1558" spans="2:6" ht="18">
      <c r="B1558" s="217"/>
      <c r="C1558" s="217"/>
      <c r="D1558" s="219"/>
      <c r="E1558" s="218"/>
      <c r="F1558" s="218"/>
    </row>
    <row r="1559" spans="2:6" ht="18">
      <c r="B1559" s="217"/>
      <c r="C1559" s="217"/>
      <c r="D1559" s="219"/>
      <c r="E1559" s="218"/>
      <c r="F1559" s="218"/>
    </row>
    <row r="1560" spans="2:6" ht="18">
      <c r="B1560" s="217"/>
      <c r="C1560" s="217"/>
      <c r="D1560" s="219"/>
      <c r="E1560" s="218"/>
      <c r="F1560" s="218"/>
    </row>
    <row r="1561" spans="2:6" ht="18">
      <c r="B1561" s="217"/>
      <c r="C1561" s="217"/>
      <c r="D1561" s="219"/>
      <c r="E1561" s="218"/>
      <c r="F1561" s="218"/>
    </row>
    <row r="1562" spans="2:6" ht="18">
      <c r="B1562" s="217"/>
      <c r="C1562" s="217"/>
      <c r="D1562" s="219"/>
      <c r="E1562" s="218"/>
      <c r="F1562" s="218"/>
    </row>
    <row r="1563" spans="2:6" ht="18">
      <c r="B1563" s="217"/>
      <c r="C1563" s="217"/>
      <c r="D1563" s="219"/>
      <c r="E1563" s="218"/>
      <c r="F1563" s="218"/>
    </row>
    <row r="1564" spans="2:6" ht="18">
      <c r="B1564" s="217"/>
      <c r="C1564" s="217"/>
      <c r="D1564" s="219"/>
      <c r="E1564" s="218"/>
      <c r="F1564" s="218"/>
    </row>
    <row r="1565" spans="2:6" ht="18">
      <c r="B1565" s="217"/>
      <c r="C1565" s="217"/>
      <c r="D1565" s="219"/>
      <c r="E1565" s="218"/>
      <c r="F1565" s="218"/>
    </row>
    <row r="1566" spans="2:6" ht="18">
      <c r="B1566" s="217"/>
      <c r="C1566" s="217"/>
      <c r="D1566" s="219"/>
      <c r="E1566" s="218"/>
      <c r="F1566" s="218"/>
    </row>
    <row r="1567" spans="2:6" ht="18">
      <c r="B1567" s="217"/>
      <c r="C1567" s="217"/>
      <c r="D1567" s="219"/>
      <c r="E1567" s="218"/>
      <c r="F1567" s="218"/>
    </row>
    <row r="1568" spans="2:6" ht="18">
      <c r="B1568" s="217"/>
      <c r="C1568" s="217"/>
      <c r="D1568" s="219"/>
      <c r="E1568" s="218"/>
      <c r="F1568" s="218"/>
    </row>
    <row r="1569" spans="2:6" ht="18">
      <c r="B1569" s="217"/>
      <c r="C1569" s="217"/>
      <c r="D1569" s="219"/>
      <c r="E1569" s="218"/>
      <c r="F1569" s="218"/>
    </row>
    <row r="1570" spans="2:6" ht="18">
      <c r="B1570" s="217"/>
      <c r="C1570" s="217"/>
      <c r="D1570" s="219"/>
      <c r="E1570" s="218"/>
      <c r="F1570" s="218"/>
    </row>
    <row r="1571" spans="2:6" ht="18">
      <c r="B1571" s="217"/>
      <c r="C1571" s="217"/>
      <c r="D1571" s="219"/>
      <c r="E1571" s="218"/>
      <c r="F1571" s="218"/>
    </row>
    <row r="1572" spans="2:6" ht="18">
      <c r="B1572" s="217"/>
      <c r="C1572" s="217"/>
      <c r="D1572" s="219"/>
      <c r="E1572" s="218"/>
      <c r="F1572" s="218"/>
    </row>
    <row r="1573" spans="2:6" ht="18">
      <c r="B1573" s="217"/>
      <c r="C1573" s="217"/>
      <c r="D1573" s="219"/>
      <c r="E1573" s="218"/>
      <c r="F1573" s="218"/>
    </row>
    <row r="1574" spans="2:6" ht="18">
      <c r="B1574" s="217"/>
      <c r="C1574" s="217"/>
      <c r="D1574" s="219"/>
      <c r="E1574" s="218"/>
      <c r="F1574" s="218"/>
    </row>
    <row r="1575" spans="2:6" ht="18">
      <c r="B1575" s="217"/>
      <c r="C1575" s="217"/>
      <c r="D1575" s="219"/>
      <c r="E1575" s="218"/>
      <c r="F1575" s="218"/>
    </row>
    <row r="1576" spans="2:6" ht="18">
      <c r="B1576" s="217"/>
      <c r="C1576" s="217"/>
      <c r="D1576" s="219"/>
      <c r="E1576" s="218"/>
      <c r="F1576" s="218"/>
    </row>
    <row r="1577" spans="2:6" ht="18">
      <c r="B1577" s="217"/>
      <c r="C1577" s="217"/>
      <c r="D1577" s="219"/>
      <c r="E1577" s="218"/>
      <c r="F1577" s="218"/>
    </row>
    <row r="1578" spans="2:6" ht="18">
      <c r="B1578" s="217"/>
      <c r="C1578" s="217"/>
      <c r="D1578" s="219"/>
      <c r="E1578" s="218"/>
      <c r="F1578" s="218"/>
    </row>
    <row r="1579" spans="2:6" ht="18">
      <c r="B1579" s="217"/>
      <c r="C1579" s="217"/>
      <c r="D1579" s="219"/>
      <c r="E1579" s="218"/>
      <c r="F1579" s="218"/>
    </row>
    <row r="1580" spans="2:6" ht="18">
      <c r="B1580" s="217"/>
      <c r="C1580" s="217"/>
      <c r="D1580" s="219"/>
      <c r="E1580" s="218"/>
      <c r="F1580" s="218"/>
    </row>
    <row r="1581" spans="2:6" ht="18">
      <c r="B1581" s="217"/>
      <c r="C1581" s="217"/>
      <c r="D1581" s="219"/>
      <c r="E1581" s="218"/>
      <c r="F1581" s="218"/>
    </row>
    <row r="1582" spans="2:6" ht="18">
      <c r="B1582" s="217"/>
      <c r="C1582" s="217"/>
      <c r="D1582" s="219"/>
      <c r="E1582" s="218"/>
      <c r="F1582" s="218"/>
    </row>
    <row r="1583" spans="2:6" ht="18">
      <c r="B1583" s="217"/>
      <c r="C1583" s="217"/>
      <c r="D1583" s="219"/>
      <c r="E1583" s="218"/>
      <c r="F1583" s="218"/>
    </row>
    <row r="1584" spans="2:6" ht="18">
      <c r="B1584" s="217"/>
      <c r="C1584" s="217"/>
      <c r="D1584" s="219"/>
      <c r="E1584" s="218"/>
      <c r="F1584" s="218"/>
    </row>
    <row r="1585" spans="2:6" ht="18">
      <c r="B1585" s="217"/>
      <c r="C1585" s="217"/>
      <c r="D1585" s="219"/>
      <c r="E1585" s="218"/>
      <c r="F1585" s="218"/>
    </row>
    <row r="1586" spans="2:6" ht="18">
      <c r="B1586" s="217"/>
      <c r="C1586" s="217"/>
      <c r="D1586" s="219"/>
      <c r="E1586" s="218"/>
      <c r="F1586" s="218"/>
    </row>
    <row r="1587" spans="2:6" ht="18">
      <c r="B1587" s="217"/>
      <c r="C1587" s="217"/>
      <c r="D1587" s="219"/>
      <c r="E1587" s="218"/>
      <c r="F1587" s="218"/>
    </row>
    <row r="1588" spans="2:6" ht="18">
      <c r="B1588" s="217"/>
      <c r="C1588" s="217"/>
      <c r="D1588" s="219"/>
      <c r="E1588" s="218"/>
      <c r="F1588" s="218"/>
    </row>
    <row r="1589" spans="2:6" ht="18">
      <c r="B1589" s="217"/>
      <c r="C1589" s="217"/>
      <c r="D1589" s="219"/>
      <c r="E1589" s="218"/>
      <c r="F1589" s="218"/>
    </row>
    <row r="1590" spans="2:6" ht="18">
      <c r="B1590" s="217"/>
      <c r="C1590" s="217"/>
      <c r="D1590" s="219"/>
      <c r="E1590" s="218"/>
      <c r="F1590" s="218"/>
    </row>
    <row r="1591" spans="2:6" ht="18">
      <c r="B1591" s="217"/>
      <c r="C1591" s="217"/>
      <c r="D1591" s="219"/>
      <c r="E1591" s="218"/>
      <c r="F1591" s="218"/>
    </row>
    <row r="1592" spans="2:6" ht="18">
      <c r="B1592" s="217"/>
      <c r="C1592" s="217"/>
      <c r="D1592" s="219"/>
      <c r="E1592" s="218"/>
      <c r="F1592" s="218"/>
    </row>
    <row r="1593" spans="2:6" ht="18">
      <c r="B1593" s="217"/>
      <c r="C1593" s="217"/>
      <c r="D1593" s="219"/>
      <c r="E1593" s="218"/>
      <c r="F1593" s="218"/>
    </row>
    <row r="1594" spans="2:6" ht="18">
      <c r="B1594" s="217"/>
      <c r="C1594" s="217"/>
      <c r="D1594" s="219"/>
      <c r="E1594" s="218"/>
      <c r="F1594" s="218"/>
    </row>
    <row r="1595" spans="2:6" ht="18">
      <c r="B1595" s="217"/>
      <c r="C1595" s="217"/>
      <c r="D1595" s="219"/>
      <c r="E1595" s="218"/>
      <c r="F1595" s="218"/>
    </row>
    <row r="1596" spans="2:6" ht="18">
      <c r="B1596" s="217"/>
      <c r="C1596" s="217"/>
      <c r="D1596" s="219"/>
      <c r="E1596" s="218"/>
      <c r="F1596" s="218"/>
    </row>
    <row r="1597" spans="2:6" ht="18">
      <c r="B1597" s="217"/>
      <c r="C1597" s="217"/>
      <c r="D1597" s="219"/>
      <c r="E1597" s="218"/>
      <c r="F1597" s="218"/>
    </row>
    <row r="1598" spans="2:6" ht="18">
      <c r="B1598" s="217"/>
      <c r="C1598" s="217"/>
      <c r="D1598" s="219"/>
      <c r="E1598" s="218"/>
      <c r="F1598" s="218"/>
    </row>
    <row r="1599" spans="2:6" ht="18">
      <c r="B1599" s="217"/>
      <c r="C1599" s="217"/>
      <c r="D1599" s="219"/>
      <c r="E1599" s="218"/>
      <c r="F1599" s="218"/>
    </row>
    <row r="1600" spans="2:6" ht="18">
      <c r="B1600" s="217"/>
      <c r="C1600" s="217"/>
      <c r="D1600" s="219"/>
      <c r="E1600" s="218"/>
      <c r="F1600" s="218"/>
    </row>
    <row r="1601" spans="2:6" ht="18">
      <c r="B1601" s="217"/>
      <c r="C1601" s="217"/>
      <c r="D1601" s="219"/>
      <c r="E1601" s="218"/>
      <c r="F1601" s="218"/>
    </row>
    <row r="1602" spans="2:6" ht="18">
      <c r="B1602" s="217"/>
      <c r="C1602" s="217"/>
      <c r="D1602" s="219"/>
      <c r="E1602" s="218"/>
      <c r="F1602" s="218"/>
    </row>
    <row r="1603" spans="2:6" ht="18">
      <c r="B1603" s="217"/>
      <c r="C1603" s="217"/>
      <c r="D1603" s="219"/>
      <c r="E1603" s="218"/>
      <c r="F1603" s="218"/>
    </row>
    <row r="1604" spans="2:6" ht="18">
      <c r="B1604" s="217"/>
      <c r="C1604" s="217"/>
      <c r="D1604" s="219"/>
      <c r="E1604" s="218"/>
      <c r="F1604" s="218"/>
    </row>
    <row r="1605" spans="2:6" ht="18">
      <c r="B1605" s="217"/>
      <c r="C1605" s="217"/>
      <c r="D1605" s="219"/>
      <c r="E1605" s="218"/>
      <c r="F1605" s="218"/>
    </row>
    <row r="1606" spans="2:6" ht="18">
      <c r="B1606" s="217"/>
      <c r="C1606" s="217"/>
      <c r="D1606" s="219"/>
      <c r="E1606" s="218"/>
      <c r="F1606" s="218"/>
    </row>
    <row r="1607" spans="2:6" ht="18">
      <c r="B1607" s="217"/>
      <c r="C1607" s="217"/>
      <c r="D1607" s="219"/>
      <c r="E1607" s="218"/>
      <c r="F1607" s="218"/>
    </row>
    <row r="1608" spans="2:6" ht="18">
      <c r="B1608" s="217"/>
      <c r="C1608" s="217"/>
      <c r="D1608" s="219"/>
      <c r="E1608" s="218"/>
      <c r="F1608" s="218"/>
    </row>
    <row r="1609" spans="2:6" ht="18">
      <c r="B1609" s="217"/>
      <c r="C1609" s="217"/>
      <c r="D1609" s="219"/>
      <c r="E1609" s="218"/>
      <c r="F1609" s="218"/>
    </row>
    <row r="1610" spans="2:6" ht="18">
      <c r="B1610" s="217"/>
      <c r="C1610" s="217"/>
      <c r="D1610" s="219"/>
      <c r="E1610" s="218"/>
      <c r="F1610" s="218"/>
    </row>
    <row r="1611" spans="2:6" ht="18">
      <c r="B1611" s="217"/>
      <c r="C1611" s="217"/>
      <c r="D1611" s="219"/>
      <c r="E1611" s="218"/>
      <c r="F1611" s="218"/>
    </row>
    <row r="1612" spans="2:6" ht="18">
      <c r="B1612" s="217"/>
      <c r="C1612" s="217"/>
      <c r="D1612" s="219"/>
      <c r="E1612" s="218"/>
      <c r="F1612" s="218"/>
    </row>
    <row r="1613" spans="2:6" ht="18">
      <c r="B1613" s="217"/>
      <c r="C1613" s="217"/>
      <c r="D1613" s="219"/>
      <c r="E1613" s="218"/>
      <c r="F1613" s="218"/>
    </row>
    <row r="1614" spans="2:6" ht="18">
      <c r="B1614" s="217"/>
      <c r="C1614" s="217"/>
      <c r="D1614" s="219"/>
      <c r="E1614" s="218"/>
      <c r="F1614" s="218"/>
    </row>
    <row r="1615" spans="2:6" ht="18">
      <c r="B1615" s="217"/>
      <c r="C1615" s="217"/>
      <c r="D1615" s="219"/>
      <c r="E1615" s="218"/>
      <c r="F1615" s="218"/>
    </row>
    <row r="1616" spans="2:6" ht="18">
      <c r="B1616" s="217"/>
      <c r="C1616" s="217"/>
      <c r="D1616" s="219"/>
      <c r="E1616" s="218"/>
      <c r="F1616" s="218"/>
    </row>
    <row r="1617" spans="2:6" ht="18">
      <c r="B1617" s="217"/>
      <c r="C1617" s="217"/>
      <c r="D1617" s="219"/>
      <c r="E1617" s="218"/>
      <c r="F1617" s="218"/>
    </row>
    <row r="1618" spans="2:6" ht="18">
      <c r="B1618" s="217"/>
      <c r="C1618" s="217"/>
      <c r="D1618" s="219"/>
      <c r="E1618" s="218"/>
      <c r="F1618" s="218"/>
    </row>
    <row r="1619" spans="2:6" ht="18">
      <c r="B1619" s="217"/>
      <c r="C1619" s="217"/>
      <c r="D1619" s="219"/>
      <c r="E1619" s="218"/>
      <c r="F1619" s="218"/>
    </row>
    <row r="1620" spans="2:6" ht="18">
      <c r="B1620" s="217"/>
      <c r="C1620" s="217"/>
      <c r="D1620" s="219"/>
      <c r="E1620" s="218"/>
      <c r="F1620" s="218"/>
    </row>
    <row r="1621" spans="2:6" ht="18">
      <c r="B1621" s="217"/>
      <c r="C1621" s="217"/>
      <c r="D1621" s="219"/>
      <c r="E1621" s="218"/>
      <c r="F1621" s="218"/>
    </row>
    <row r="1622" spans="2:6" ht="18">
      <c r="B1622" s="217"/>
      <c r="C1622" s="217"/>
      <c r="D1622" s="219"/>
      <c r="E1622" s="218"/>
      <c r="F1622" s="218"/>
    </row>
    <row r="1623" spans="2:6" ht="18">
      <c r="B1623" s="217"/>
      <c r="C1623" s="217"/>
      <c r="D1623" s="219"/>
      <c r="E1623" s="218"/>
      <c r="F1623" s="218"/>
    </row>
    <row r="1624" spans="2:6" ht="18">
      <c r="B1624" s="217"/>
      <c r="C1624" s="217"/>
      <c r="D1624" s="219"/>
      <c r="E1624" s="218"/>
      <c r="F1624" s="218"/>
    </row>
    <row r="1625" spans="2:6" ht="18">
      <c r="B1625" s="217"/>
      <c r="C1625" s="217"/>
      <c r="D1625" s="219"/>
      <c r="E1625" s="218"/>
      <c r="F1625" s="218"/>
    </row>
    <row r="1626" spans="2:6" ht="18">
      <c r="B1626" s="217"/>
      <c r="C1626" s="217"/>
      <c r="D1626" s="219"/>
      <c r="E1626" s="218"/>
      <c r="F1626" s="218"/>
    </row>
    <row r="1627" spans="2:6" ht="18">
      <c r="B1627" s="217"/>
      <c r="C1627" s="217"/>
      <c r="D1627" s="219"/>
      <c r="E1627" s="218"/>
      <c r="F1627" s="218"/>
    </row>
    <row r="1628" spans="2:6" ht="18">
      <c r="B1628" s="217"/>
      <c r="C1628" s="217"/>
      <c r="D1628" s="219"/>
      <c r="E1628" s="218"/>
      <c r="F1628" s="218"/>
    </row>
    <row r="1629" spans="2:6" ht="18">
      <c r="B1629" s="217"/>
      <c r="C1629" s="217"/>
      <c r="D1629" s="219"/>
      <c r="E1629" s="218"/>
      <c r="F1629" s="218"/>
    </row>
    <row r="1630" spans="2:6" ht="18">
      <c r="B1630" s="217"/>
      <c r="C1630" s="217"/>
      <c r="D1630" s="219"/>
      <c r="E1630" s="218"/>
      <c r="F1630" s="218"/>
    </row>
    <row r="1631" spans="2:6" ht="18">
      <c r="B1631" s="217"/>
      <c r="C1631" s="217"/>
      <c r="D1631" s="219"/>
      <c r="E1631" s="218"/>
      <c r="F1631" s="218"/>
    </row>
    <row r="1632" spans="2:6" ht="18">
      <c r="B1632" s="217"/>
      <c r="C1632" s="217"/>
      <c r="D1632" s="219"/>
      <c r="E1632" s="218"/>
      <c r="F1632" s="218"/>
    </row>
    <row r="1633" spans="2:6" ht="18">
      <c r="B1633" s="217"/>
      <c r="C1633" s="217"/>
      <c r="D1633" s="219"/>
      <c r="E1633" s="218"/>
      <c r="F1633" s="218"/>
    </row>
    <row r="1634" spans="2:6" ht="18">
      <c r="B1634" s="217"/>
      <c r="C1634" s="217"/>
      <c r="D1634" s="219"/>
      <c r="E1634" s="218"/>
      <c r="F1634" s="218"/>
    </row>
    <row r="1635" spans="2:6" ht="18">
      <c r="B1635" s="217"/>
      <c r="C1635" s="217"/>
      <c r="D1635" s="219"/>
      <c r="E1635" s="218"/>
      <c r="F1635" s="218"/>
    </row>
    <row r="1636" spans="2:6" ht="18">
      <c r="B1636" s="217"/>
      <c r="C1636" s="217"/>
      <c r="D1636" s="219"/>
      <c r="E1636" s="218"/>
      <c r="F1636" s="218"/>
    </row>
    <row r="1637" spans="2:6" ht="18">
      <c r="B1637" s="217"/>
      <c r="C1637" s="217"/>
      <c r="D1637" s="219"/>
      <c r="E1637" s="218"/>
      <c r="F1637" s="218"/>
    </row>
    <row r="1638" spans="2:6" ht="18">
      <c r="B1638" s="217"/>
      <c r="C1638" s="217"/>
      <c r="D1638" s="219"/>
      <c r="E1638" s="218"/>
      <c r="F1638" s="218"/>
    </row>
    <row r="1639" spans="2:6" ht="18">
      <c r="B1639" s="217"/>
      <c r="C1639" s="217"/>
      <c r="D1639" s="219"/>
      <c r="E1639" s="218"/>
      <c r="F1639" s="218"/>
    </row>
    <row r="1640" spans="2:6" ht="18">
      <c r="B1640" s="217"/>
      <c r="C1640" s="217"/>
      <c r="D1640" s="219"/>
      <c r="E1640" s="218"/>
      <c r="F1640" s="218"/>
    </row>
    <row r="1641" spans="2:6" ht="18">
      <c r="B1641" s="217"/>
      <c r="C1641" s="217"/>
      <c r="D1641" s="219"/>
      <c r="E1641" s="218"/>
      <c r="F1641" s="218"/>
    </row>
    <row r="1642" spans="2:6" ht="18">
      <c r="B1642" s="217"/>
      <c r="C1642" s="217"/>
      <c r="D1642" s="219"/>
      <c r="E1642" s="218"/>
      <c r="F1642" s="218"/>
    </row>
    <row r="1643" spans="2:6" ht="18">
      <c r="B1643" s="217"/>
      <c r="C1643" s="217"/>
      <c r="D1643" s="219"/>
      <c r="E1643" s="218"/>
      <c r="F1643" s="218"/>
    </row>
    <row r="1644" spans="2:6" ht="18">
      <c r="B1644" s="217"/>
      <c r="C1644" s="217"/>
      <c r="D1644" s="219"/>
      <c r="E1644" s="218"/>
      <c r="F1644" s="218"/>
    </row>
    <row r="1645" spans="2:6" ht="18">
      <c r="B1645" s="217"/>
      <c r="C1645" s="217"/>
      <c r="D1645" s="219"/>
      <c r="E1645" s="218"/>
      <c r="F1645" s="218"/>
    </row>
    <row r="1646" spans="2:6" ht="18">
      <c r="B1646" s="217"/>
      <c r="C1646" s="217"/>
      <c r="D1646" s="219"/>
      <c r="E1646" s="218"/>
      <c r="F1646" s="218"/>
    </row>
    <row r="1647" spans="2:6" ht="18">
      <c r="B1647" s="217"/>
      <c r="C1647" s="217"/>
      <c r="D1647" s="219"/>
      <c r="E1647" s="218"/>
      <c r="F1647" s="218"/>
    </row>
    <row r="1648" spans="2:6" ht="18">
      <c r="B1648" s="217"/>
      <c r="C1648" s="217"/>
      <c r="D1648" s="219"/>
      <c r="E1648" s="218"/>
      <c r="F1648" s="218"/>
    </row>
    <row r="1649" spans="2:6" ht="18">
      <c r="B1649" s="217"/>
      <c r="C1649" s="217"/>
      <c r="D1649" s="219"/>
      <c r="E1649" s="218"/>
      <c r="F1649" s="218"/>
    </row>
    <row r="1650" spans="2:6" ht="18">
      <c r="B1650" s="217"/>
      <c r="C1650" s="217"/>
      <c r="D1650" s="219"/>
      <c r="E1650" s="218"/>
      <c r="F1650" s="218"/>
    </row>
    <row r="1651" spans="2:6" ht="18">
      <c r="B1651" s="217"/>
      <c r="C1651" s="217"/>
      <c r="D1651" s="219"/>
      <c r="E1651" s="218"/>
      <c r="F1651" s="218"/>
    </row>
    <row r="1652" spans="2:6" ht="18">
      <c r="B1652" s="217"/>
      <c r="C1652" s="217"/>
      <c r="D1652" s="219"/>
      <c r="E1652" s="218"/>
      <c r="F1652" s="218"/>
    </row>
    <row r="1653" spans="2:6" ht="18">
      <c r="B1653" s="217"/>
      <c r="C1653" s="217"/>
      <c r="D1653" s="219"/>
      <c r="E1653" s="218"/>
      <c r="F1653" s="218"/>
    </row>
    <row r="1654" spans="2:6" ht="18">
      <c r="B1654" s="217"/>
      <c r="C1654" s="217"/>
      <c r="D1654" s="219"/>
      <c r="E1654" s="218"/>
      <c r="F1654" s="218"/>
    </row>
    <row r="1655" spans="2:6" ht="18">
      <c r="B1655" s="217"/>
      <c r="C1655" s="217"/>
      <c r="D1655" s="219"/>
      <c r="E1655" s="218"/>
      <c r="F1655" s="218"/>
    </row>
    <row r="1656" spans="2:6" ht="18">
      <c r="B1656" s="217"/>
      <c r="C1656" s="217"/>
      <c r="D1656" s="219"/>
      <c r="E1656" s="218"/>
      <c r="F1656" s="218"/>
    </row>
    <row r="1657" spans="2:6" ht="18">
      <c r="B1657" s="217"/>
      <c r="C1657" s="217"/>
      <c r="D1657" s="219"/>
      <c r="E1657" s="218"/>
      <c r="F1657" s="218"/>
    </row>
    <row r="1658" spans="2:6" ht="18">
      <c r="B1658" s="217"/>
      <c r="C1658" s="217"/>
      <c r="D1658" s="219"/>
      <c r="E1658" s="218"/>
      <c r="F1658" s="218"/>
    </row>
    <row r="1659" spans="2:6" ht="18">
      <c r="B1659" s="217"/>
      <c r="C1659" s="217"/>
      <c r="D1659" s="219"/>
      <c r="E1659" s="218"/>
      <c r="F1659" s="218"/>
    </row>
    <row r="1660" spans="2:6" ht="18">
      <c r="B1660" s="217"/>
      <c r="C1660" s="217"/>
      <c r="D1660" s="219"/>
      <c r="E1660" s="218"/>
      <c r="F1660" s="218"/>
    </row>
    <row r="1661" spans="2:6" ht="18">
      <c r="B1661" s="217"/>
      <c r="C1661" s="217"/>
      <c r="D1661" s="219"/>
      <c r="E1661" s="218"/>
      <c r="F1661" s="218"/>
    </row>
    <row r="1662" spans="2:6" ht="18">
      <c r="B1662" s="217"/>
      <c r="C1662" s="217"/>
      <c r="D1662" s="219"/>
      <c r="E1662" s="218"/>
      <c r="F1662" s="218"/>
    </row>
    <row r="1663" spans="2:6" ht="18">
      <c r="B1663" s="217"/>
      <c r="C1663" s="217"/>
      <c r="D1663" s="219"/>
      <c r="E1663" s="218"/>
      <c r="F1663" s="218"/>
    </row>
    <row r="1664" spans="2:6" ht="18">
      <c r="B1664" s="217"/>
      <c r="C1664" s="217"/>
      <c r="D1664" s="219"/>
      <c r="E1664" s="218"/>
      <c r="F1664" s="218"/>
    </row>
    <row r="1665" spans="2:6" ht="18">
      <c r="B1665" s="217"/>
      <c r="C1665" s="217"/>
      <c r="D1665" s="219"/>
      <c r="E1665" s="218"/>
      <c r="F1665" s="218"/>
    </row>
    <row r="1666" spans="2:6" ht="18">
      <c r="B1666" s="217"/>
      <c r="C1666" s="217"/>
      <c r="D1666" s="219"/>
      <c r="E1666" s="218"/>
      <c r="F1666" s="218"/>
    </row>
    <row r="1667" spans="2:6" ht="18">
      <c r="B1667" s="217"/>
      <c r="C1667" s="217"/>
      <c r="D1667" s="219"/>
      <c r="E1667" s="218"/>
      <c r="F1667" s="218"/>
    </row>
    <row r="1668" spans="2:6" ht="18">
      <c r="B1668" s="217"/>
      <c r="C1668" s="217"/>
      <c r="D1668" s="219"/>
      <c r="E1668" s="218"/>
      <c r="F1668" s="218"/>
    </row>
    <row r="1669" spans="2:6" ht="18">
      <c r="B1669" s="217"/>
      <c r="C1669" s="217"/>
      <c r="D1669" s="219"/>
      <c r="E1669" s="218"/>
      <c r="F1669" s="218"/>
    </row>
    <row r="1670" spans="2:6" ht="18">
      <c r="B1670" s="217"/>
      <c r="C1670" s="217"/>
      <c r="D1670" s="219"/>
      <c r="E1670" s="218"/>
      <c r="F1670" s="218"/>
    </row>
    <row r="1671" spans="2:6" ht="18">
      <c r="B1671" s="217"/>
      <c r="C1671" s="217"/>
      <c r="D1671" s="219"/>
      <c r="E1671" s="218"/>
      <c r="F1671" s="218"/>
    </row>
    <row r="1672" spans="2:6" ht="18">
      <c r="B1672" s="217"/>
      <c r="C1672" s="217"/>
      <c r="D1672" s="219"/>
      <c r="E1672" s="218"/>
      <c r="F1672" s="218"/>
    </row>
    <row r="1673" spans="2:6" ht="18">
      <c r="B1673" s="217"/>
      <c r="C1673" s="217"/>
      <c r="D1673" s="219"/>
      <c r="E1673" s="218"/>
      <c r="F1673" s="218"/>
    </row>
    <row r="1674" spans="2:6" ht="18">
      <c r="B1674" s="217"/>
      <c r="C1674" s="217"/>
      <c r="D1674" s="219"/>
      <c r="E1674" s="218"/>
      <c r="F1674" s="218"/>
    </row>
    <row r="1675" spans="2:6" ht="18">
      <c r="B1675" s="217"/>
      <c r="C1675" s="217"/>
      <c r="D1675" s="219"/>
      <c r="E1675" s="218"/>
      <c r="F1675" s="218"/>
    </row>
    <row r="1676" spans="2:6" ht="18">
      <c r="B1676" s="217"/>
      <c r="C1676" s="217"/>
      <c r="D1676" s="219"/>
      <c r="E1676" s="218"/>
      <c r="F1676" s="218"/>
    </row>
    <row r="1677" spans="2:6" ht="18">
      <c r="B1677" s="217"/>
      <c r="C1677" s="217"/>
      <c r="D1677" s="219"/>
      <c r="E1677" s="218"/>
      <c r="F1677" s="218"/>
    </row>
    <row r="1678" spans="2:6" ht="18">
      <c r="B1678" s="217"/>
      <c r="C1678" s="217"/>
      <c r="D1678" s="219"/>
      <c r="E1678" s="218"/>
      <c r="F1678" s="218"/>
    </row>
    <row r="1679" spans="2:6" ht="18">
      <c r="B1679" s="217"/>
      <c r="C1679" s="217"/>
      <c r="D1679" s="219"/>
      <c r="E1679" s="218"/>
      <c r="F1679" s="218"/>
    </row>
    <row r="1680" spans="2:6" ht="18">
      <c r="B1680" s="217"/>
      <c r="C1680" s="217"/>
      <c r="D1680" s="219"/>
      <c r="E1680" s="218"/>
      <c r="F1680" s="218"/>
    </row>
    <row r="1681" spans="2:6" ht="18">
      <c r="B1681" s="217"/>
      <c r="C1681" s="217"/>
      <c r="D1681" s="219"/>
      <c r="E1681" s="218"/>
      <c r="F1681" s="218"/>
    </row>
    <row r="1682" spans="2:6" ht="18">
      <c r="B1682" s="217"/>
      <c r="C1682" s="217"/>
      <c r="D1682" s="219"/>
      <c r="E1682" s="218"/>
      <c r="F1682" s="218"/>
    </row>
    <row r="1683" spans="2:6" ht="18">
      <c r="B1683" s="217"/>
      <c r="C1683" s="217"/>
      <c r="D1683" s="219"/>
      <c r="E1683" s="218"/>
      <c r="F1683" s="218"/>
    </row>
    <row r="1684" spans="2:6" ht="18">
      <c r="B1684" s="217"/>
      <c r="C1684" s="217"/>
      <c r="D1684" s="219"/>
      <c r="E1684" s="218"/>
      <c r="F1684" s="218"/>
    </row>
    <row r="1685" spans="2:6" ht="18">
      <c r="B1685" s="217"/>
      <c r="C1685" s="217"/>
      <c r="D1685" s="219"/>
      <c r="E1685" s="218"/>
      <c r="F1685" s="218"/>
    </row>
    <row r="1686" spans="2:6" ht="18">
      <c r="B1686" s="217"/>
      <c r="C1686" s="217"/>
      <c r="D1686" s="219"/>
      <c r="E1686" s="218"/>
      <c r="F1686" s="218"/>
    </row>
    <row r="1687" spans="2:6" ht="18">
      <c r="B1687" s="217"/>
      <c r="C1687" s="217"/>
      <c r="D1687" s="219"/>
      <c r="E1687" s="218"/>
      <c r="F1687" s="218"/>
    </row>
    <row r="1688" spans="2:6" ht="18">
      <c r="B1688" s="217"/>
      <c r="C1688" s="217"/>
      <c r="D1688" s="219"/>
      <c r="E1688" s="218"/>
      <c r="F1688" s="218"/>
    </row>
    <row r="1689" spans="2:6" ht="18">
      <c r="B1689" s="217"/>
      <c r="C1689" s="217"/>
      <c r="D1689" s="219"/>
      <c r="E1689" s="218"/>
      <c r="F1689" s="218"/>
    </row>
    <row r="1690" spans="2:6" ht="18">
      <c r="B1690" s="217"/>
      <c r="C1690" s="217"/>
      <c r="D1690" s="219"/>
      <c r="E1690" s="218"/>
      <c r="F1690" s="218"/>
    </row>
    <row r="1691" spans="2:6" ht="18">
      <c r="B1691" s="217"/>
      <c r="C1691" s="217"/>
      <c r="D1691" s="219"/>
      <c r="E1691" s="218"/>
      <c r="F1691" s="218"/>
    </row>
    <row r="1692" spans="2:6" ht="18">
      <c r="B1692" s="217"/>
      <c r="C1692" s="217"/>
      <c r="D1692" s="219"/>
      <c r="E1692" s="218"/>
      <c r="F1692" s="218"/>
    </row>
    <row r="1693" spans="2:6" ht="18">
      <c r="B1693" s="217"/>
      <c r="C1693" s="217"/>
      <c r="D1693" s="219"/>
      <c r="E1693" s="218"/>
      <c r="F1693" s="218"/>
    </row>
    <row r="1694" spans="2:6" ht="18">
      <c r="B1694" s="217"/>
      <c r="C1694" s="217"/>
      <c r="D1694" s="219"/>
      <c r="E1694" s="218"/>
      <c r="F1694" s="218"/>
    </row>
    <row r="1695" spans="2:6" ht="18">
      <c r="B1695" s="217"/>
      <c r="C1695" s="217"/>
      <c r="D1695" s="219"/>
      <c r="E1695" s="218"/>
      <c r="F1695" s="218"/>
    </row>
    <row r="1696" spans="2:6" ht="18">
      <c r="B1696" s="217"/>
      <c r="C1696" s="217"/>
      <c r="D1696" s="219"/>
      <c r="E1696" s="218"/>
      <c r="F1696" s="218"/>
    </row>
    <row r="1697" spans="2:6" ht="18">
      <c r="B1697" s="217"/>
      <c r="C1697" s="217"/>
      <c r="D1697" s="219"/>
      <c r="E1697" s="218"/>
      <c r="F1697" s="218"/>
    </row>
    <row r="1698" spans="2:6" ht="18">
      <c r="B1698" s="217"/>
      <c r="C1698" s="217"/>
      <c r="D1698" s="219"/>
      <c r="E1698" s="218"/>
      <c r="F1698" s="218"/>
    </row>
    <row r="1699" spans="2:6" ht="18">
      <c r="B1699" s="217"/>
      <c r="C1699" s="217"/>
      <c r="D1699" s="219"/>
      <c r="E1699" s="218"/>
      <c r="F1699" s="218"/>
    </row>
    <row r="1700" spans="2:6" ht="18">
      <c r="B1700" s="217"/>
      <c r="C1700" s="217"/>
      <c r="D1700" s="219"/>
      <c r="E1700" s="218"/>
      <c r="F1700" s="218"/>
    </row>
    <row r="1701" spans="2:6" ht="18">
      <c r="B1701" s="217"/>
      <c r="C1701" s="217"/>
      <c r="D1701" s="219"/>
      <c r="E1701" s="218"/>
      <c r="F1701" s="218"/>
    </row>
    <row r="1702" spans="2:6" ht="18">
      <c r="B1702" s="217"/>
      <c r="C1702" s="217"/>
      <c r="D1702" s="219"/>
      <c r="E1702" s="218"/>
      <c r="F1702" s="218"/>
    </row>
    <row r="1703" spans="2:6" ht="18">
      <c r="B1703" s="217"/>
      <c r="C1703" s="217"/>
      <c r="D1703" s="219"/>
      <c r="E1703" s="218"/>
      <c r="F1703" s="218"/>
    </row>
    <row r="1704" spans="2:6" ht="18">
      <c r="B1704" s="217"/>
      <c r="C1704" s="217"/>
      <c r="D1704" s="219"/>
      <c r="E1704" s="218"/>
      <c r="F1704" s="218"/>
    </row>
    <row r="1705" spans="2:6" ht="18">
      <c r="B1705" s="217"/>
      <c r="C1705" s="217"/>
      <c r="D1705" s="219"/>
      <c r="E1705" s="218"/>
      <c r="F1705" s="218"/>
    </row>
    <row r="1706" spans="2:6" ht="18">
      <c r="B1706" s="217"/>
      <c r="C1706" s="217"/>
      <c r="D1706" s="219"/>
      <c r="E1706" s="218"/>
      <c r="F1706" s="218"/>
    </row>
    <row r="1707" spans="2:6" ht="18">
      <c r="B1707" s="217"/>
      <c r="C1707" s="217"/>
      <c r="D1707" s="219"/>
      <c r="E1707" s="218"/>
      <c r="F1707" s="218"/>
    </row>
    <row r="1708" spans="2:6" ht="18">
      <c r="B1708" s="217"/>
      <c r="C1708" s="217"/>
      <c r="D1708" s="219"/>
      <c r="E1708" s="218"/>
      <c r="F1708" s="218"/>
    </row>
    <row r="1709" spans="2:6" ht="18">
      <c r="B1709" s="217"/>
      <c r="C1709" s="217"/>
      <c r="D1709" s="219"/>
      <c r="E1709" s="218"/>
      <c r="F1709" s="218"/>
    </row>
    <row r="1710" spans="2:6" ht="18">
      <c r="B1710" s="217"/>
      <c r="C1710" s="217"/>
      <c r="D1710" s="219"/>
      <c r="E1710" s="218"/>
      <c r="F1710" s="218"/>
    </row>
    <row r="1711" spans="2:6" ht="18">
      <c r="B1711" s="217"/>
      <c r="C1711" s="217"/>
      <c r="D1711" s="219"/>
      <c r="E1711" s="218"/>
      <c r="F1711" s="218"/>
    </row>
    <row r="1712" spans="2:6" ht="18">
      <c r="B1712" s="217"/>
      <c r="C1712" s="217"/>
      <c r="D1712" s="219"/>
      <c r="E1712" s="218"/>
      <c r="F1712" s="218"/>
    </row>
    <row r="1713" spans="2:6" ht="18">
      <c r="B1713" s="217"/>
      <c r="C1713" s="217"/>
      <c r="D1713" s="219"/>
      <c r="E1713" s="218"/>
      <c r="F1713" s="218"/>
    </row>
    <row r="1714" spans="2:6" ht="18">
      <c r="B1714" s="217"/>
      <c r="C1714" s="217"/>
      <c r="D1714" s="219"/>
      <c r="E1714" s="218"/>
      <c r="F1714" s="218"/>
    </row>
    <row r="1715" spans="2:6" ht="18">
      <c r="B1715" s="217"/>
      <c r="C1715" s="217"/>
      <c r="D1715" s="219"/>
      <c r="E1715" s="218"/>
      <c r="F1715" s="218"/>
    </row>
    <row r="1716" spans="2:6" ht="18">
      <c r="B1716" s="217"/>
      <c r="C1716" s="217"/>
      <c r="D1716" s="219"/>
      <c r="E1716" s="218"/>
      <c r="F1716" s="218"/>
    </row>
    <row r="1717" spans="2:6" ht="18">
      <c r="B1717" s="217"/>
      <c r="C1717" s="217"/>
      <c r="D1717" s="219"/>
      <c r="E1717" s="218"/>
      <c r="F1717" s="218"/>
    </row>
    <row r="1718" spans="2:6" ht="18">
      <c r="B1718" s="217"/>
      <c r="C1718" s="217"/>
      <c r="D1718" s="219"/>
      <c r="E1718" s="218"/>
      <c r="F1718" s="218"/>
    </row>
    <row r="1719" spans="2:6" ht="18">
      <c r="B1719" s="217"/>
      <c r="C1719" s="217"/>
      <c r="D1719" s="219"/>
      <c r="E1719" s="218"/>
      <c r="F1719" s="218"/>
    </row>
    <row r="1720" spans="2:6" ht="18">
      <c r="B1720" s="217"/>
      <c r="C1720" s="217"/>
      <c r="D1720" s="219"/>
      <c r="E1720" s="218"/>
      <c r="F1720" s="218"/>
    </row>
    <row r="1721" spans="2:6" ht="18">
      <c r="B1721" s="217"/>
      <c r="C1721" s="217"/>
      <c r="D1721" s="219"/>
      <c r="E1721" s="218"/>
      <c r="F1721" s="218"/>
    </row>
    <row r="1722" spans="2:6" ht="18">
      <c r="B1722" s="217"/>
      <c r="C1722" s="217"/>
      <c r="D1722" s="219"/>
      <c r="E1722" s="218"/>
      <c r="F1722" s="218"/>
    </row>
    <row r="1723" spans="2:6" ht="18">
      <c r="B1723" s="217"/>
      <c r="C1723" s="217"/>
      <c r="D1723" s="219"/>
      <c r="E1723" s="218"/>
      <c r="F1723" s="218"/>
    </row>
    <row r="1724" spans="2:6" ht="18">
      <c r="B1724" s="217"/>
      <c r="C1724" s="217"/>
      <c r="D1724" s="219"/>
      <c r="E1724" s="218"/>
      <c r="F1724" s="218"/>
    </row>
    <row r="1725" spans="2:6" ht="18">
      <c r="B1725" s="217"/>
      <c r="C1725" s="217"/>
      <c r="D1725" s="219"/>
      <c r="E1725" s="218"/>
      <c r="F1725" s="218"/>
    </row>
    <row r="1726" spans="2:6" ht="18">
      <c r="B1726" s="217"/>
      <c r="C1726" s="217"/>
      <c r="D1726" s="219"/>
      <c r="E1726" s="218"/>
      <c r="F1726" s="218"/>
    </row>
    <row r="1727" spans="2:6" ht="18">
      <c r="B1727" s="217"/>
      <c r="C1727" s="217"/>
      <c r="D1727" s="219"/>
      <c r="E1727" s="218"/>
      <c r="F1727" s="218"/>
    </row>
    <row r="1728" spans="2:6" ht="18">
      <c r="B1728" s="217"/>
      <c r="C1728" s="217"/>
      <c r="D1728" s="219"/>
      <c r="E1728" s="218"/>
      <c r="F1728" s="218"/>
    </row>
    <row r="1729" spans="2:6" ht="18">
      <c r="B1729" s="217"/>
      <c r="C1729" s="217"/>
      <c r="D1729" s="219"/>
      <c r="E1729" s="218"/>
      <c r="F1729" s="218"/>
    </row>
    <row r="1730" spans="2:6" ht="18">
      <c r="B1730" s="217"/>
      <c r="C1730" s="217"/>
      <c r="D1730" s="219"/>
      <c r="E1730" s="218"/>
      <c r="F1730" s="218"/>
    </row>
    <row r="1731" spans="2:6" ht="18">
      <c r="B1731" s="217"/>
      <c r="C1731" s="217"/>
      <c r="D1731" s="219"/>
      <c r="E1731" s="218"/>
      <c r="F1731" s="218"/>
    </row>
    <row r="1732" spans="2:6" ht="18">
      <c r="B1732" s="217"/>
      <c r="C1732" s="217"/>
      <c r="D1732" s="219"/>
      <c r="E1732" s="218"/>
      <c r="F1732" s="218"/>
    </row>
    <row r="1733" spans="2:6" ht="18">
      <c r="B1733" s="217"/>
      <c r="C1733" s="217"/>
      <c r="D1733" s="219"/>
      <c r="E1733" s="218"/>
      <c r="F1733" s="218"/>
    </row>
    <row r="1734" spans="2:6" ht="18">
      <c r="B1734" s="217"/>
      <c r="C1734" s="217"/>
      <c r="D1734" s="219"/>
      <c r="E1734" s="218"/>
      <c r="F1734" s="218"/>
    </row>
    <row r="1735" spans="2:6" ht="18">
      <c r="B1735" s="217"/>
      <c r="C1735" s="217"/>
      <c r="D1735" s="219"/>
      <c r="E1735" s="218"/>
      <c r="F1735" s="218"/>
    </row>
    <row r="1736" spans="2:6" ht="18">
      <c r="B1736" s="217"/>
      <c r="C1736" s="217"/>
      <c r="D1736" s="219"/>
      <c r="E1736" s="218"/>
      <c r="F1736" s="218"/>
    </row>
    <row r="1737" spans="2:6" ht="18">
      <c r="B1737" s="217"/>
      <c r="C1737" s="217"/>
      <c r="D1737" s="219"/>
      <c r="E1737" s="218"/>
      <c r="F1737" s="218"/>
    </row>
    <row r="1738" spans="2:6" ht="18">
      <c r="B1738" s="217"/>
      <c r="C1738" s="217"/>
      <c r="D1738" s="219"/>
      <c r="E1738" s="218"/>
      <c r="F1738" s="218"/>
    </row>
    <row r="1739" spans="2:6" ht="18">
      <c r="B1739" s="217"/>
      <c r="C1739" s="217"/>
      <c r="D1739" s="219"/>
      <c r="E1739" s="218"/>
      <c r="F1739" s="218"/>
    </row>
    <row r="1740" spans="2:6" ht="18">
      <c r="B1740" s="217"/>
      <c r="C1740" s="217"/>
      <c r="D1740" s="219"/>
      <c r="E1740" s="218"/>
      <c r="F1740" s="218"/>
    </row>
    <row r="1741" spans="2:6" ht="18">
      <c r="B1741" s="217"/>
      <c r="C1741" s="217"/>
      <c r="D1741" s="219"/>
      <c r="E1741" s="218"/>
      <c r="F1741" s="218"/>
    </row>
    <row r="1742" spans="2:6" ht="18">
      <c r="B1742" s="217"/>
      <c r="C1742" s="217"/>
      <c r="D1742" s="219"/>
      <c r="E1742" s="218"/>
      <c r="F1742" s="218"/>
    </row>
    <row r="1743" spans="2:6" ht="18">
      <c r="B1743" s="217"/>
      <c r="C1743" s="217"/>
      <c r="D1743" s="219"/>
      <c r="E1743" s="218"/>
      <c r="F1743" s="218"/>
    </row>
    <row r="1744" spans="2:6" ht="18">
      <c r="B1744" s="217"/>
      <c r="C1744" s="217"/>
      <c r="D1744" s="219"/>
      <c r="E1744" s="218"/>
      <c r="F1744" s="218"/>
    </row>
    <row r="1745" spans="2:6" ht="18">
      <c r="B1745" s="217"/>
      <c r="C1745" s="217"/>
      <c r="D1745" s="219"/>
      <c r="E1745" s="218"/>
      <c r="F1745" s="218"/>
    </row>
    <row r="1746" spans="2:6" ht="18">
      <c r="B1746" s="217"/>
      <c r="C1746" s="217"/>
      <c r="D1746" s="219"/>
      <c r="E1746" s="218"/>
      <c r="F1746" s="218"/>
    </row>
    <row r="1747" spans="2:6" ht="18">
      <c r="B1747" s="217"/>
      <c r="C1747" s="217"/>
      <c r="D1747" s="219"/>
      <c r="E1747" s="218"/>
      <c r="F1747" s="218"/>
    </row>
    <row r="1748" spans="2:6" ht="18">
      <c r="B1748" s="217"/>
      <c r="C1748" s="217"/>
      <c r="D1748" s="219"/>
      <c r="E1748" s="218"/>
      <c r="F1748" s="218"/>
    </row>
    <row r="1749" spans="2:6" ht="18">
      <c r="B1749" s="217"/>
      <c r="C1749" s="217"/>
      <c r="D1749" s="219"/>
      <c r="E1749" s="218"/>
      <c r="F1749" s="218"/>
    </row>
    <row r="1750" spans="2:6" ht="18">
      <c r="B1750" s="217"/>
      <c r="C1750" s="217"/>
      <c r="D1750" s="219"/>
      <c r="E1750" s="218"/>
      <c r="F1750" s="218"/>
    </row>
    <row r="1751" spans="2:6" ht="18">
      <c r="B1751" s="217"/>
      <c r="C1751" s="217"/>
      <c r="D1751" s="219"/>
      <c r="E1751" s="218"/>
      <c r="F1751" s="218"/>
    </row>
    <row r="1752" spans="2:6" ht="18">
      <c r="B1752" s="217"/>
      <c r="C1752" s="217"/>
      <c r="D1752" s="219"/>
      <c r="E1752" s="218"/>
      <c r="F1752" s="218"/>
    </row>
    <row r="1753" spans="2:6" ht="18">
      <c r="B1753" s="217"/>
      <c r="C1753" s="217"/>
      <c r="D1753" s="219"/>
      <c r="E1753" s="218"/>
      <c r="F1753" s="218"/>
    </row>
    <row r="1754" spans="2:6" ht="18">
      <c r="B1754" s="217"/>
      <c r="C1754" s="217"/>
      <c r="D1754" s="219"/>
      <c r="E1754" s="218"/>
      <c r="F1754" s="218"/>
    </row>
    <row r="1755" spans="2:6" ht="18">
      <c r="B1755" s="217"/>
      <c r="C1755" s="217"/>
      <c r="D1755" s="219"/>
      <c r="E1755" s="218"/>
      <c r="F1755" s="218"/>
    </row>
    <row r="1756" spans="2:6" ht="18">
      <c r="B1756" s="217"/>
      <c r="C1756" s="217"/>
      <c r="D1756" s="219"/>
      <c r="E1756" s="218"/>
      <c r="F1756" s="218"/>
    </row>
    <row r="1757" spans="2:6" ht="18">
      <c r="B1757" s="217"/>
      <c r="C1757" s="217"/>
      <c r="D1757" s="219"/>
      <c r="E1757" s="218"/>
      <c r="F1757" s="218"/>
    </row>
    <row r="1758" spans="2:6" ht="18">
      <c r="B1758" s="217"/>
      <c r="C1758" s="217"/>
      <c r="D1758" s="219"/>
      <c r="E1758" s="218"/>
      <c r="F1758" s="218"/>
    </row>
    <row r="1759" spans="2:6" ht="18">
      <c r="B1759" s="217"/>
      <c r="C1759" s="217"/>
      <c r="D1759" s="219"/>
      <c r="E1759" s="218"/>
      <c r="F1759" s="218"/>
    </row>
    <row r="1760" spans="2:6" ht="18">
      <c r="B1760" s="217"/>
      <c r="C1760" s="217"/>
      <c r="D1760" s="219"/>
      <c r="E1760" s="218"/>
      <c r="F1760" s="218"/>
    </row>
    <row r="1761" spans="2:6" ht="18">
      <c r="B1761" s="217"/>
      <c r="C1761" s="217"/>
      <c r="D1761" s="219"/>
      <c r="E1761" s="218"/>
      <c r="F1761" s="218"/>
    </row>
    <row r="1762" spans="2:6" ht="18">
      <c r="B1762" s="217"/>
      <c r="C1762" s="217"/>
      <c r="D1762" s="219"/>
      <c r="E1762" s="218"/>
      <c r="F1762" s="218"/>
    </row>
    <row r="1763" spans="2:6" ht="18">
      <c r="B1763" s="217"/>
      <c r="C1763" s="217"/>
      <c r="D1763" s="219"/>
      <c r="E1763" s="218"/>
      <c r="F1763" s="218"/>
    </row>
    <row r="1764" spans="2:6" ht="18">
      <c r="B1764" s="217"/>
      <c r="C1764" s="217"/>
      <c r="D1764" s="219"/>
      <c r="E1764" s="218"/>
      <c r="F1764" s="218"/>
    </row>
    <row r="1765" spans="2:6" ht="18">
      <c r="B1765" s="217"/>
      <c r="C1765" s="217"/>
      <c r="D1765" s="219"/>
      <c r="E1765" s="218"/>
      <c r="F1765" s="218"/>
    </row>
    <row r="1766" spans="2:6" ht="18">
      <c r="B1766" s="217"/>
      <c r="C1766" s="217"/>
      <c r="D1766" s="219"/>
      <c r="E1766" s="218"/>
      <c r="F1766" s="218"/>
    </row>
    <row r="1767" spans="2:6" ht="18">
      <c r="B1767" s="217"/>
      <c r="C1767" s="217"/>
      <c r="D1767" s="219"/>
      <c r="E1767" s="218"/>
      <c r="F1767" s="218"/>
    </row>
    <row r="1768" spans="2:6" ht="18">
      <c r="B1768" s="217"/>
      <c r="C1768" s="217"/>
      <c r="D1768" s="219"/>
      <c r="E1768" s="218"/>
      <c r="F1768" s="218"/>
    </row>
    <row r="1769" spans="2:6" ht="18">
      <c r="B1769" s="217"/>
      <c r="C1769" s="217"/>
      <c r="D1769" s="219"/>
      <c r="E1769" s="218"/>
      <c r="F1769" s="218"/>
    </row>
    <row r="1770" spans="2:6" ht="18">
      <c r="B1770" s="217"/>
      <c r="C1770" s="217"/>
      <c r="D1770" s="219"/>
      <c r="E1770" s="218"/>
      <c r="F1770" s="218"/>
    </row>
    <row r="1771" spans="2:6" ht="18">
      <c r="B1771" s="217"/>
      <c r="C1771" s="217"/>
      <c r="D1771" s="219"/>
      <c r="E1771" s="218"/>
      <c r="F1771" s="218"/>
    </row>
    <row r="1772" spans="2:6" ht="18">
      <c r="B1772" s="217"/>
      <c r="C1772" s="217"/>
      <c r="D1772" s="219"/>
      <c r="E1772" s="218"/>
      <c r="F1772" s="218"/>
    </row>
    <row r="1773" spans="2:6" ht="18">
      <c r="B1773" s="217"/>
      <c r="C1773" s="217"/>
      <c r="D1773" s="219"/>
      <c r="E1773" s="218"/>
      <c r="F1773" s="218"/>
    </row>
    <row r="1774" spans="2:6" ht="18">
      <c r="B1774" s="217"/>
      <c r="C1774" s="217"/>
      <c r="D1774" s="219"/>
      <c r="E1774" s="218"/>
      <c r="F1774" s="218"/>
    </row>
    <row r="1775" spans="2:6" ht="18">
      <c r="B1775" s="217"/>
      <c r="C1775" s="217"/>
      <c r="D1775" s="219"/>
      <c r="E1775" s="218"/>
      <c r="F1775" s="218"/>
    </row>
    <row r="1776" spans="2:6" ht="18">
      <c r="B1776" s="217"/>
      <c r="C1776" s="217"/>
      <c r="D1776" s="219"/>
      <c r="E1776" s="218"/>
      <c r="F1776" s="218"/>
    </row>
    <row r="1777" spans="2:6" ht="18">
      <c r="B1777" s="217"/>
      <c r="C1777" s="217"/>
      <c r="D1777" s="219"/>
      <c r="E1777" s="218"/>
      <c r="F1777" s="218"/>
    </row>
    <row r="1778" spans="2:6" ht="18">
      <c r="B1778" s="217"/>
      <c r="C1778" s="217"/>
      <c r="D1778" s="219"/>
      <c r="E1778" s="218"/>
      <c r="F1778" s="218"/>
    </row>
    <row r="1779" spans="2:6" ht="18">
      <c r="B1779" s="217"/>
      <c r="C1779" s="217"/>
      <c r="D1779" s="219"/>
      <c r="E1779" s="218"/>
      <c r="F1779" s="218"/>
    </row>
    <row r="1780" spans="2:6" ht="18">
      <c r="B1780" s="217"/>
      <c r="C1780" s="217"/>
      <c r="D1780" s="219"/>
      <c r="E1780" s="218"/>
      <c r="F1780" s="218"/>
    </row>
    <row r="1781" spans="2:6" ht="18">
      <c r="B1781" s="217"/>
      <c r="C1781" s="217"/>
      <c r="D1781" s="219"/>
      <c r="E1781" s="218"/>
      <c r="F1781" s="218"/>
    </row>
    <row r="1782" spans="2:6" ht="18">
      <c r="B1782" s="217"/>
      <c r="C1782" s="217"/>
      <c r="D1782" s="219"/>
      <c r="E1782" s="218"/>
      <c r="F1782" s="218"/>
    </row>
    <row r="1783" spans="2:6" ht="18">
      <c r="B1783" s="217"/>
      <c r="C1783" s="217"/>
      <c r="D1783" s="219"/>
      <c r="E1783" s="218"/>
      <c r="F1783" s="218"/>
    </row>
    <row r="1784" spans="2:6" ht="18">
      <c r="B1784" s="217"/>
      <c r="C1784" s="217"/>
      <c r="D1784" s="219"/>
      <c r="E1784" s="218"/>
      <c r="F1784" s="218"/>
    </row>
    <row r="1785" spans="2:6" ht="18">
      <c r="B1785" s="217"/>
      <c r="C1785" s="217"/>
      <c r="D1785" s="219"/>
      <c r="E1785" s="218"/>
      <c r="F1785" s="218"/>
    </row>
    <row r="1786" spans="2:6" ht="18">
      <c r="B1786" s="217"/>
      <c r="C1786" s="217"/>
      <c r="D1786" s="219"/>
      <c r="E1786" s="218"/>
      <c r="F1786" s="218"/>
    </row>
    <row r="1787" spans="2:6" ht="18">
      <c r="B1787" s="217"/>
      <c r="C1787" s="217"/>
      <c r="D1787" s="219"/>
      <c r="E1787" s="218"/>
      <c r="F1787" s="218"/>
    </row>
    <row r="1788" spans="2:6" ht="18">
      <c r="B1788" s="217"/>
      <c r="C1788" s="217"/>
      <c r="D1788" s="219"/>
      <c r="E1788" s="218"/>
      <c r="F1788" s="218"/>
    </row>
    <row r="1789" spans="2:6" ht="18">
      <c r="B1789" s="217"/>
      <c r="C1789" s="217"/>
      <c r="D1789" s="219"/>
      <c r="E1789" s="218"/>
      <c r="F1789" s="218"/>
    </row>
    <row r="1790" spans="2:6" ht="18">
      <c r="B1790" s="217"/>
      <c r="C1790" s="217"/>
      <c r="D1790" s="219"/>
      <c r="E1790" s="218"/>
      <c r="F1790" s="218"/>
    </row>
    <row r="1791" spans="2:6" ht="18">
      <c r="B1791" s="217"/>
      <c r="C1791" s="217"/>
      <c r="D1791" s="219"/>
      <c r="E1791" s="218"/>
      <c r="F1791" s="218"/>
    </row>
    <row r="1792" spans="2:6" ht="18">
      <c r="B1792" s="217"/>
      <c r="C1792" s="217"/>
      <c r="D1792" s="219"/>
      <c r="E1792" s="218"/>
      <c r="F1792" s="218"/>
    </row>
    <row r="1793" spans="2:6" ht="18">
      <c r="B1793" s="217"/>
      <c r="C1793" s="217"/>
      <c r="D1793" s="219"/>
      <c r="E1793" s="218"/>
      <c r="F1793" s="218"/>
    </row>
    <row r="1794" spans="2:6" ht="18">
      <c r="B1794" s="217"/>
      <c r="C1794" s="217"/>
      <c r="D1794" s="219"/>
      <c r="E1794" s="218"/>
      <c r="F1794" s="218"/>
    </row>
    <row r="1795" spans="2:6" ht="18">
      <c r="B1795" s="217"/>
      <c r="C1795" s="217"/>
      <c r="D1795" s="219"/>
      <c r="E1795" s="218"/>
      <c r="F1795" s="218"/>
    </row>
    <row r="1796" spans="2:6" ht="18">
      <c r="B1796" s="217"/>
      <c r="C1796" s="217"/>
      <c r="D1796" s="219"/>
      <c r="E1796" s="218"/>
      <c r="F1796" s="218"/>
    </row>
    <row r="1797" spans="2:6" ht="18">
      <c r="B1797" s="217"/>
      <c r="C1797" s="217"/>
      <c r="D1797" s="219"/>
      <c r="E1797" s="218"/>
      <c r="F1797" s="218"/>
    </row>
    <row r="1798" spans="2:6" ht="18">
      <c r="B1798" s="217"/>
      <c r="C1798" s="217"/>
      <c r="D1798" s="219"/>
      <c r="E1798" s="218"/>
      <c r="F1798" s="218"/>
    </row>
    <row r="1799" spans="2:6" ht="18">
      <c r="B1799" s="217"/>
      <c r="C1799" s="217"/>
      <c r="D1799" s="219"/>
      <c r="E1799" s="218"/>
      <c r="F1799" s="218"/>
    </row>
    <row r="1800" spans="2:6" ht="18">
      <c r="B1800" s="217"/>
      <c r="C1800" s="217"/>
      <c r="D1800" s="219"/>
      <c r="E1800" s="218"/>
      <c r="F1800" s="218"/>
    </row>
    <row r="1801" spans="2:6" ht="18">
      <c r="B1801" s="217"/>
      <c r="C1801" s="217"/>
      <c r="D1801" s="219"/>
      <c r="E1801" s="218"/>
      <c r="F1801" s="218"/>
    </row>
    <row r="1802" spans="2:6" ht="18">
      <c r="B1802" s="217"/>
      <c r="C1802" s="217"/>
      <c r="D1802" s="219"/>
      <c r="E1802" s="218"/>
      <c r="F1802" s="218"/>
    </row>
    <row r="1803" spans="2:6" ht="18">
      <c r="B1803" s="217"/>
      <c r="C1803" s="217"/>
      <c r="D1803" s="219"/>
      <c r="E1803" s="218"/>
      <c r="F1803" s="218"/>
    </row>
    <row r="1804" spans="2:6" ht="18">
      <c r="B1804" s="217"/>
      <c r="C1804" s="217"/>
      <c r="D1804" s="219"/>
      <c r="E1804" s="218"/>
      <c r="F1804" s="218"/>
    </row>
    <row r="1805" spans="2:6" ht="18">
      <c r="B1805" s="217"/>
      <c r="C1805" s="217"/>
      <c r="D1805" s="219"/>
      <c r="E1805" s="218"/>
      <c r="F1805" s="218"/>
    </row>
    <row r="1806" spans="2:6" ht="18">
      <c r="B1806" s="217"/>
      <c r="C1806" s="217"/>
      <c r="D1806" s="219"/>
      <c r="E1806" s="218"/>
      <c r="F1806" s="218"/>
    </row>
    <row r="1807" spans="2:6" ht="18">
      <c r="B1807" s="217"/>
      <c r="C1807" s="217"/>
      <c r="D1807" s="219"/>
      <c r="E1807" s="218"/>
      <c r="F1807" s="218"/>
    </row>
    <row r="1808" spans="2:6" ht="18">
      <c r="B1808" s="217"/>
      <c r="C1808" s="217"/>
      <c r="D1808" s="219"/>
      <c r="E1808" s="218"/>
      <c r="F1808" s="218"/>
    </row>
    <row r="1809" spans="2:6" ht="18">
      <c r="B1809" s="217"/>
      <c r="C1809" s="217"/>
      <c r="D1809" s="219"/>
      <c r="E1809" s="218"/>
      <c r="F1809" s="218"/>
    </row>
    <row r="1810" spans="2:6" ht="18">
      <c r="B1810" s="217"/>
      <c r="C1810" s="217"/>
      <c r="D1810" s="219"/>
      <c r="E1810" s="218"/>
      <c r="F1810" s="218"/>
    </row>
    <row r="1811" spans="2:6" ht="18">
      <c r="B1811" s="217"/>
      <c r="C1811" s="217"/>
      <c r="D1811" s="219"/>
      <c r="E1811" s="218"/>
      <c r="F1811" s="218"/>
    </row>
    <row r="1812" spans="2:6" ht="18">
      <c r="B1812" s="217"/>
      <c r="C1812" s="217"/>
      <c r="D1812" s="219"/>
      <c r="E1812" s="218"/>
      <c r="F1812" s="218"/>
    </row>
    <row r="1813" spans="2:6" ht="18">
      <c r="B1813" s="217"/>
      <c r="C1813" s="217"/>
      <c r="D1813" s="219"/>
      <c r="E1813" s="218"/>
      <c r="F1813" s="218"/>
    </row>
    <row r="1814" spans="2:6" ht="18">
      <c r="B1814" s="217"/>
      <c r="C1814" s="217"/>
      <c r="D1814" s="219"/>
      <c r="E1814" s="218"/>
      <c r="F1814" s="218"/>
    </row>
    <row r="1815" spans="2:6" ht="18">
      <c r="B1815" s="217"/>
      <c r="C1815" s="217"/>
      <c r="D1815" s="219"/>
      <c r="E1815" s="218"/>
      <c r="F1815" s="218"/>
    </row>
    <row r="1816" spans="2:6" ht="18">
      <c r="B1816" s="217"/>
      <c r="C1816" s="217"/>
      <c r="D1816" s="219"/>
      <c r="E1816" s="218"/>
      <c r="F1816" s="218"/>
    </row>
    <row r="1817" spans="2:6" ht="18">
      <c r="B1817" s="217"/>
      <c r="C1817" s="217"/>
      <c r="D1817" s="219"/>
      <c r="E1817" s="218"/>
      <c r="F1817" s="218"/>
    </row>
    <row r="1818" spans="2:6" ht="18">
      <c r="B1818" s="217"/>
      <c r="C1818" s="217"/>
      <c r="D1818" s="219"/>
      <c r="E1818" s="218"/>
      <c r="F1818" s="218"/>
    </row>
    <row r="1819" spans="2:6" ht="18">
      <c r="B1819" s="217"/>
      <c r="C1819" s="217"/>
      <c r="D1819" s="219"/>
      <c r="E1819" s="218"/>
      <c r="F1819" s="218"/>
    </row>
    <row r="1820" spans="2:6" ht="18">
      <c r="B1820" s="217"/>
      <c r="C1820" s="217"/>
      <c r="D1820" s="219"/>
      <c r="E1820" s="218"/>
      <c r="F1820" s="218"/>
    </row>
    <row r="1821" spans="2:6" ht="18">
      <c r="B1821" s="217"/>
      <c r="C1821" s="217"/>
      <c r="D1821" s="219"/>
      <c r="E1821" s="218"/>
      <c r="F1821" s="218"/>
    </row>
    <row r="1822" spans="2:6" ht="18">
      <c r="B1822" s="217"/>
      <c r="C1822" s="217"/>
      <c r="D1822" s="219"/>
      <c r="E1822" s="218"/>
      <c r="F1822" s="218"/>
    </row>
    <row r="1823" spans="2:6" ht="18">
      <c r="B1823" s="217"/>
      <c r="C1823" s="217"/>
      <c r="D1823" s="219"/>
      <c r="E1823" s="218"/>
      <c r="F1823" s="218"/>
    </row>
    <row r="1824" spans="2:6" ht="18">
      <c r="B1824" s="217"/>
      <c r="C1824" s="217"/>
      <c r="D1824" s="219"/>
      <c r="E1824" s="218"/>
      <c r="F1824" s="218"/>
    </row>
    <row r="1825" spans="2:6" ht="18">
      <c r="B1825" s="217"/>
      <c r="C1825" s="217"/>
      <c r="D1825" s="219"/>
      <c r="E1825" s="218"/>
      <c r="F1825" s="218"/>
    </row>
    <row r="1826" spans="2:6" ht="18">
      <c r="B1826" s="217"/>
      <c r="C1826" s="217"/>
      <c r="D1826" s="219"/>
      <c r="E1826" s="218"/>
      <c r="F1826" s="218"/>
    </row>
    <row r="1827" spans="2:6" ht="18">
      <c r="B1827" s="217"/>
      <c r="C1827" s="217"/>
      <c r="D1827" s="219"/>
      <c r="E1827" s="218"/>
      <c r="F1827" s="218"/>
    </row>
    <row r="1828" spans="2:6" ht="18">
      <c r="B1828" s="217"/>
      <c r="C1828" s="217"/>
      <c r="D1828" s="219"/>
      <c r="E1828" s="218"/>
      <c r="F1828" s="218"/>
    </row>
    <row r="1829" spans="2:6">
      <c r="E1829" s="220"/>
      <c r="F1829" s="220"/>
    </row>
    <row r="1830" spans="2:6">
      <c r="E1830" s="220"/>
      <c r="F1830" s="220"/>
    </row>
    <row r="1831" spans="2:6">
      <c r="E1831" s="220"/>
      <c r="F1831" s="220"/>
    </row>
    <row r="1832" spans="2:6">
      <c r="E1832" s="220"/>
      <c r="F1832" s="220"/>
    </row>
    <row r="1833" spans="2:6">
      <c r="E1833" s="220"/>
      <c r="F1833" s="220"/>
    </row>
    <row r="1834" spans="2:6">
      <c r="E1834" s="220"/>
      <c r="F1834" s="220"/>
    </row>
    <row r="1835" spans="2:6">
      <c r="E1835" s="220"/>
      <c r="F1835" s="220"/>
    </row>
    <row r="1836" spans="2:6">
      <c r="E1836" s="220"/>
      <c r="F1836" s="220"/>
    </row>
    <row r="1837" spans="2:6">
      <c r="E1837" s="220"/>
      <c r="F1837" s="220"/>
    </row>
    <row r="1838" spans="2:6">
      <c r="E1838" s="220"/>
      <c r="F1838" s="220"/>
    </row>
    <row r="1839" spans="2:6">
      <c r="E1839" s="220"/>
      <c r="F1839" s="220"/>
    </row>
    <row r="1840" spans="2:6">
      <c r="E1840" s="220"/>
      <c r="F1840" s="220"/>
    </row>
    <row r="1841" spans="5:6">
      <c r="E1841" s="220"/>
      <c r="F1841" s="220"/>
    </row>
    <row r="1842" spans="5:6">
      <c r="E1842" s="220"/>
      <c r="F1842" s="220"/>
    </row>
    <row r="1843" spans="5:6">
      <c r="E1843" s="220"/>
      <c r="F1843" s="220"/>
    </row>
    <row r="1844" spans="5:6">
      <c r="E1844" s="220"/>
      <c r="F1844" s="220"/>
    </row>
    <row r="1845" spans="5:6">
      <c r="E1845" s="220"/>
      <c r="F1845" s="220"/>
    </row>
    <row r="1846" spans="5:6">
      <c r="E1846" s="220"/>
      <c r="F1846" s="220"/>
    </row>
    <row r="1847" spans="5:6">
      <c r="E1847" s="220"/>
      <c r="F1847" s="220"/>
    </row>
    <row r="1848" spans="5:6">
      <c r="E1848" s="220"/>
      <c r="F1848" s="220"/>
    </row>
    <row r="1849" spans="5:6">
      <c r="E1849" s="220"/>
      <c r="F1849" s="220"/>
    </row>
    <row r="1850" spans="5:6">
      <c r="E1850" s="220"/>
      <c r="F1850" s="220"/>
    </row>
    <row r="1851" spans="5:6">
      <c r="E1851" s="220"/>
      <c r="F1851" s="220"/>
    </row>
    <row r="1852" spans="5:6">
      <c r="E1852" s="220"/>
      <c r="F1852" s="220"/>
    </row>
    <row r="1853" spans="5:6">
      <c r="E1853" s="220"/>
      <c r="F1853" s="220"/>
    </row>
    <row r="1854" spans="5:6">
      <c r="E1854" s="220"/>
      <c r="F1854" s="220"/>
    </row>
    <row r="1855" spans="5:6">
      <c r="E1855" s="220"/>
      <c r="F1855" s="220"/>
    </row>
    <row r="1856" spans="5:6">
      <c r="E1856" s="220"/>
      <c r="F1856" s="220"/>
    </row>
    <row r="1857" spans="5:6">
      <c r="E1857" s="220"/>
      <c r="F1857" s="220"/>
    </row>
    <row r="1858" spans="5:6">
      <c r="E1858" s="220"/>
      <c r="F1858" s="220"/>
    </row>
    <row r="1859" spans="5:6">
      <c r="E1859" s="220"/>
      <c r="F1859" s="220"/>
    </row>
    <row r="1860" spans="5:6">
      <c r="E1860" s="220"/>
      <c r="F1860" s="220"/>
    </row>
    <row r="1861" spans="5:6">
      <c r="E1861" s="220"/>
      <c r="F1861" s="220"/>
    </row>
    <row r="1862" spans="5:6">
      <c r="E1862" s="220"/>
      <c r="F1862" s="220"/>
    </row>
    <row r="1863" spans="5:6">
      <c r="E1863" s="220"/>
      <c r="F1863" s="220"/>
    </row>
    <row r="1864" spans="5:6">
      <c r="E1864" s="220"/>
      <c r="F1864" s="220"/>
    </row>
    <row r="1865" spans="5:6">
      <c r="E1865" s="220"/>
      <c r="F1865" s="220"/>
    </row>
    <row r="1866" spans="5:6">
      <c r="E1866" s="220"/>
      <c r="F1866" s="220"/>
    </row>
    <row r="1867" spans="5:6">
      <c r="E1867" s="220"/>
      <c r="F1867" s="220"/>
    </row>
    <row r="1868" spans="5:6">
      <c r="E1868" s="220"/>
      <c r="F1868" s="220"/>
    </row>
    <row r="1869" spans="5:6">
      <c r="E1869" s="220"/>
      <c r="F1869" s="220"/>
    </row>
    <row r="1870" spans="5:6">
      <c r="E1870" s="220"/>
      <c r="F1870" s="220"/>
    </row>
    <row r="1871" spans="5:6">
      <c r="E1871" s="220"/>
      <c r="F1871" s="220"/>
    </row>
    <row r="1872" spans="5:6">
      <c r="E1872" s="220"/>
      <c r="F1872" s="220"/>
    </row>
    <row r="1873" spans="5:6">
      <c r="E1873" s="220"/>
      <c r="F1873" s="220"/>
    </row>
    <row r="1874" spans="5:6">
      <c r="E1874" s="220"/>
      <c r="F1874" s="220"/>
    </row>
    <row r="1875" spans="5:6">
      <c r="E1875" s="220"/>
      <c r="F1875" s="220"/>
    </row>
    <row r="1876" spans="5:6">
      <c r="E1876" s="220"/>
      <c r="F1876" s="220"/>
    </row>
    <row r="1877" spans="5:6">
      <c r="E1877" s="220"/>
      <c r="F1877" s="220"/>
    </row>
    <row r="1878" spans="5:6">
      <c r="E1878" s="220"/>
      <c r="F1878" s="220"/>
    </row>
    <row r="1879" spans="5:6">
      <c r="E1879" s="220"/>
      <c r="F1879" s="220"/>
    </row>
    <row r="1880" spans="5:6">
      <c r="E1880" s="220"/>
      <c r="F1880" s="220"/>
    </row>
    <row r="1881" spans="5:6">
      <c r="E1881" s="220"/>
      <c r="F1881" s="220"/>
    </row>
    <row r="1882" spans="5:6">
      <c r="E1882" s="220"/>
      <c r="F1882" s="220"/>
    </row>
    <row r="1883" spans="5:6">
      <c r="E1883" s="220"/>
      <c r="F1883" s="220"/>
    </row>
    <row r="1884" spans="5:6">
      <c r="E1884" s="220"/>
      <c r="F1884" s="220"/>
    </row>
    <row r="1885" spans="5:6">
      <c r="E1885" s="220"/>
      <c r="F1885" s="220"/>
    </row>
    <row r="1886" spans="5:6">
      <c r="E1886" s="220"/>
      <c r="F1886" s="220"/>
    </row>
    <row r="1887" spans="5:6">
      <c r="E1887" s="220"/>
      <c r="F1887" s="220"/>
    </row>
    <row r="1888" spans="5:6">
      <c r="E1888" s="220"/>
      <c r="F1888" s="220"/>
    </row>
    <row r="1889" spans="5:6">
      <c r="E1889" s="220"/>
      <c r="F1889" s="220"/>
    </row>
    <row r="1890" spans="5:6">
      <c r="E1890" s="220"/>
      <c r="F1890" s="220"/>
    </row>
    <row r="1891" spans="5:6">
      <c r="E1891" s="220"/>
      <c r="F1891" s="220"/>
    </row>
    <row r="1892" spans="5:6">
      <c r="E1892" s="220"/>
      <c r="F1892" s="220"/>
    </row>
    <row r="1893" spans="5:6">
      <c r="E1893" s="220"/>
      <c r="F1893" s="220"/>
    </row>
    <row r="1894" spans="5:6">
      <c r="E1894" s="220"/>
      <c r="F1894" s="220"/>
    </row>
    <row r="1895" spans="5:6">
      <c r="E1895" s="220"/>
      <c r="F1895" s="220"/>
    </row>
    <row r="1896" spans="5:6">
      <c r="E1896" s="220"/>
      <c r="F1896" s="220"/>
    </row>
    <row r="1897" spans="5:6">
      <c r="E1897" s="220"/>
      <c r="F1897" s="220"/>
    </row>
    <row r="1898" spans="5:6">
      <c r="E1898" s="220"/>
      <c r="F1898" s="220"/>
    </row>
    <row r="1899" spans="5:6">
      <c r="E1899" s="220"/>
      <c r="F1899" s="220"/>
    </row>
    <row r="1900" spans="5:6">
      <c r="E1900" s="220"/>
      <c r="F1900" s="220"/>
    </row>
    <row r="1901" spans="5:6">
      <c r="E1901" s="220"/>
      <c r="F1901" s="220"/>
    </row>
    <row r="1902" spans="5:6">
      <c r="E1902" s="220"/>
      <c r="F1902" s="220"/>
    </row>
    <row r="1903" spans="5:6">
      <c r="E1903" s="220"/>
      <c r="F1903" s="220"/>
    </row>
    <row r="1904" spans="5:6">
      <c r="E1904" s="220"/>
      <c r="F1904" s="220"/>
    </row>
    <row r="1905" spans="5:6">
      <c r="E1905" s="220"/>
      <c r="F1905" s="220"/>
    </row>
    <row r="1906" spans="5:6">
      <c r="E1906" s="220"/>
      <c r="F1906" s="220"/>
    </row>
    <row r="1907" spans="5:6">
      <c r="E1907" s="220"/>
      <c r="F1907" s="220"/>
    </row>
    <row r="1908" spans="5:6">
      <c r="E1908" s="220"/>
      <c r="F1908" s="220"/>
    </row>
    <row r="1909" spans="5:6">
      <c r="E1909" s="220"/>
      <c r="F1909" s="220"/>
    </row>
    <row r="1910" spans="5:6">
      <c r="E1910" s="220"/>
      <c r="F1910" s="220"/>
    </row>
    <row r="1911" spans="5:6">
      <c r="E1911" s="220"/>
      <c r="F1911" s="220"/>
    </row>
    <row r="1912" spans="5:6">
      <c r="E1912" s="220"/>
      <c r="F1912" s="220"/>
    </row>
    <row r="1913" spans="5:6">
      <c r="E1913" s="220"/>
      <c r="F1913" s="220"/>
    </row>
    <row r="1914" spans="5:6">
      <c r="E1914" s="220"/>
      <c r="F1914" s="220"/>
    </row>
    <row r="1915" spans="5:6">
      <c r="E1915" s="220"/>
      <c r="F1915" s="220"/>
    </row>
    <row r="1916" spans="5:6">
      <c r="E1916" s="220"/>
      <c r="F1916" s="220"/>
    </row>
    <row r="1917" spans="5:6">
      <c r="E1917" s="220"/>
      <c r="F1917" s="220"/>
    </row>
    <row r="1918" spans="5:6">
      <c r="E1918" s="220"/>
      <c r="F1918" s="220"/>
    </row>
    <row r="1919" spans="5:6">
      <c r="E1919" s="220"/>
      <c r="F1919" s="220"/>
    </row>
    <row r="1920" spans="5:6">
      <c r="E1920" s="220"/>
      <c r="F1920" s="220"/>
    </row>
    <row r="1921" spans="5:6">
      <c r="E1921" s="220"/>
      <c r="F1921" s="220"/>
    </row>
    <row r="1922" spans="5:6">
      <c r="E1922" s="220"/>
      <c r="F1922" s="220"/>
    </row>
    <row r="1923" spans="5:6">
      <c r="E1923" s="220"/>
      <c r="F1923" s="220"/>
    </row>
    <row r="1924" spans="5:6">
      <c r="E1924" s="220"/>
      <c r="F1924" s="220"/>
    </row>
    <row r="1925" spans="5:6">
      <c r="E1925" s="220"/>
      <c r="F1925" s="220"/>
    </row>
    <row r="1926" spans="5:6">
      <c r="E1926" s="220"/>
      <c r="F1926" s="220"/>
    </row>
    <row r="1927" spans="5:6">
      <c r="E1927" s="220"/>
      <c r="F1927" s="220"/>
    </row>
    <row r="1928" spans="5:6">
      <c r="E1928" s="220"/>
      <c r="F1928" s="220"/>
    </row>
    <row r="1929" spans="5:6">
      <c r="E1929" s="220"/>
      <c r="F1929" s="220"/>
    </row>
    <row r="1930" spans="5:6">
      <c r="E1930" s="220"/>
      <c r="F1930" s="220"/>
    </row>
    <row r="1931" spans="5:6">
      <c r="E1931" s="220"/>
      <c r="F1931" s="220"/>
    </row>
    <row r="1932" spans="5:6">
      <c r="E1932" s="220"/>
      <c r="F1932" s="220"/>
    </row>
    <row r="1933" spans="5:6">
      <c r="E1933" s="220"/>
      <c r="F1933" s="220"/>
    </row>
    <row r="1934" spans="5:6">
      <c r="E1934" s="220"/>
      <c r="F1934" s="220"/>
    </row>
    <row r="1935" spans="5:6">
      <c r="E1935" s="220"/>
      <c r="F1935" s="220"/>
    </row>
    <row r="1936" spans="5:6">
      <c r="E1936" s="220"/>
      <c r="F1936" s="220"/>
    </row>
    <row r="1937" spans="5:6">
      <c r="E1937" s="220"/>
      <c r="F1937" s="220"/>
    </row>
    <row r="1938" spans="5:6">
      <c r="E1938" s="220"/>
      <c r="F1938" s="220"/>
    </row>
    <row r="1939" spans="5:6">
      <c r="E1939" s="220"/>
      <c r="F1939" s="220"/>
    </row>
    <row r="1940" spans="5:6">
      <c r="E1940" s="220"/>
      <c r="F1940" s="220"/>
    </row>
    <row r="1941" spans="5:6">
      <c r="E1941" s="220"/>
      <c r="F1941" s="220"/>
    </row>
    <row r="1942" spans="5:6">
      <c r="E1942" s="220"/>
      <c r="F1942" s="220"/>
    </row>
    <row r="1943" spans="5:6">
      <c r="E1943" s="220"/>
      <c r="F1943" s="220"/>
    </row>
    <row r="1944" spans="5:6">
      <c r="E1944" s="220"/>
      <c r="F1944" s="220"/>
    </row>
    <row r="1945" spans="5:6">
      <c r="E1945" s="220"/>
      <c r="F1945" s="220"/>
    </row>
    <row r="1946" spans="5:6">
      <c r="E1946" s="220"/>
      <c r="F1946" s="220"/>
    </row>
    <row r="1947" spans="5:6">
      <c r="E1947" s="220"/>
      <c r="F1947" s="220"/>
    </row>
    <row r="1948" spans="5:6">
      <c r="E1948" s="220"/>
      <c r="F1948" s="220"/>
    </row>
    <row r="1949" spans="5:6">
      <c r="E1949" s="220"/>
      <c r="F1949" s="220"/>
    </row>
    <row r="1950" spans="5:6">
      <c r="E1950" s="220"/>
      <c r="F1950" s="220"/>
    </row>
    <row r="1951" spans="5:6">
      <c r="E1951" s="220"/>
      <c r="F1951" s="220"/>
    </row>
    <row r="1952" spans="5:6">
      <c r="E1952" s="220"/>
      <c r="F1952" s="220"/>
    </row>
    <row r="1953" spans="5:6">
      <c r="E1953" s="220"/>
      <c r="F1953" s="220"/>
    </row>
    <row r="1954" spans="5:6">
      <c r="E1954" s="220"/>
      <c r="F1954" s="220"/>
    </row>
    <row r="1955" spans="5:6">
      <c r="E1955" s="220"/>
      <c r="F1955" s="220"/>
    </row>
    <row r="1956" spans="5:6">
      <c r="E1956" s="220"/>
      <c r="F1956" s="220"/>
    </row>
    <row r="1957" spans="5:6">
      <c r="E1957" s="220"/>
      <c r="F1957" s="220"/>
    </row>
    <row r="1958" spans="5:6">
      <c r="E1958" s="220"/>
      <c r="F1958" s="220"/>
    </row>
    <row r="1959" spans="5:6">
      <c r="E1959" s="220"/>
      <c r="F1959" s="220"/>
    </row>
    <row r="1960" spans="5:6">
      <c r="E1960" s="220"/>
      <c r="F1960" s="220"/>
    </row>
    <row r="1961" spans="5:6">
      <c r="E1961" s="220"/>
      <c r="F1961" s="220"/>
    </row>
    <row r="1962" spans="5:6">
      <c r="E1962" s="220"/>
      <c r="F1962" s="220"/>
    </row>
    <row r="1963" spans="5:6">
      <c r="E1963" s="220"/>
      <c r="F1963" s="220"/>
    </row>
    <row r="1964" spans="5:6">
      <c r="E1964" s="220"/>
      <c r="F1964" s="220"/>
    </row>
    <row r="1965" spans="5:6">
      <c r="E1965" s="220"/>
      <c r="F1965" s="220"/>
    </row>
    <row r="1966" spans="5:6">
      <c r="E1966" s="220"/>
      <c r="F1966" s="220"/>
    </row>
    <row r="1967" spans="5:6">
      <c r="E1967" s="220"/>
      <c r="F1967" s="220"/>
    </row>
    <row r="1968" spans="5:6">
      <c r="E1968" s="220"/>
      <c r="F1968" s="220"/>
    </row>
    <row r="1969" spans="5:6">
      <c r="E1969" s="220"/>
      <c r="F1969" s="220"/>
    </row>
    <row r="1970" spans="5:6">
      <c r="E1970" s="220"/>
      <c r="F1970" s="220"/>
    </row>
    <row r="1971" spans="5:6">
      <c r="E1971" s="220"/>
      <c r="F1971" s="220"/>
    </row>
    <row r="1972" spans="5:6">
      <c r="E1972" s="220"/>
      <c r="F1972" s="220"/>
    </row>
    <row r="1973" spans="5:6">
      <c r="E1973" s="220"/>
      <c r="F1973" s="220"/>
    </row>
    <row r="1974" spans="5:6">
      <c r="E1974" s="220"/>
      <c r="F1974" s="220"/>
    </row>
    <row r="1975" spans="5:6">
      <c r="E1975" s="220"/>
      <c r="F1975" s="220"/>
    </row>
    <row r="1976" spans="5:6">
      <c r="E1976" s="220"/>
      <c r="F1976" s="220"/>
    </row>
    <row r="1977" spans="5:6">
      <c r="E1977" s="220"/>
      <c r="F1977" s="220"/>
    </row>
    <row r="1978" spans="5:6">
      <c r="E1978" s="220"/>
      <c r="F1978" s="220"/>
    </row>
    <row r="1979" spans="5:6">
      <c r="E1979" s="220"/>
      <c r="F1979" s="220"/>
    </row>
    <row r="1980" spans="5:6">
      <c r="E1980" s="220"/>
      <c r="F1980" s="220"/>
    </row>
    <row r="1981" spans="5:6">
      <c r="E1981" s="220"/>
      <c r="F1981" s="220"/>
    </row>
    <row r="1982" spans="5:6">
      <c r="E1982" s="220"/>
      <c r="F1982" s="220"/>
    </row>
    <row r="1983" spans="5:6">
      <c r="E1983" s="220"/>
      <c r="F1983" s="220"/>
    </row>
    <row r="1984" spans="5:6">
      <c r="E1984" s="220"/>
      <c r="F1984" s="220"/>
    </row>
    <row r="1985" spans="5:6">
      <c r="E1985" s="220"/>
      <c r="F1985" s="220"/>
    </row>
    <row r="1986" spans="5:6">
      <c r="E1986" s="220"/>
      <c r="F1986" s="220"/>
    </row>
    <row r="1987" spans="5:6">
      <c r="E1987" s="220"/>
      <c r="F1987" s="220"/>
    </row>
    <row r="1988" spans="5:6">
      <c r="E1988" s="220"/>
      <c r="F1988" s="220"/>
    </row>
    <row r="1989" spans="5:6">
      <c r="E1989" s="220"/>
      <c r="F1989" s="220"/>
    </row>
    <row r="1990" spans="5:6">
      <c r="E1990" s="220"/>
      <c r="F1990" s="220"/>
    </row>
    <row r="1991" spans="5:6">
      <c r="E1991" s="220"/>
      <c r="F1991" s="220"/>
    </row>
    <row r="1992" spans="5:6">
      <c r="E1992" s="220"/>
      <c r="F1992" s="220"/>
    </row>
    <row r="1993" spans="5:6">
      <c r="E1993" s="220"/>
      <c r="F1993" s="220"/>
    </row>
    <row r="1994" spans="5:6">
      <c r="E1994" s="220"/>
      <c r="F1994" s="220"/>
    </row>
    <row r="1995" spans="5:6">
      <c r="E1995" s="220"/>
      <c r="F1995" s="220"/>
    </row>
    <row r="1996" spans="5:6">
      <c r="E1996" s="220"/>
      <c r="F1996" s="220"/>
    </row>
    <row r="1997" spans="5:6">
      <c r="E1997" s="220"/>
      <c r="F1997" s="220"/>
    </row>
    <row r="1998" spans="5:6">
      <c r="E1998" s="220"/>
      <c r="F1998" s="220"/>
    </row>
    <row r="1999" spans="5:6">
      <c r="E1999" s="220"/>
      <c r="F1999" s="220"/>
    </row>
    <row r="2000" spans="5:6">
      <c r="E2000" s="220"/>
      <c r="F2000" s="220"/>
    </row>
    <row r="2001" spans="5:6">
      <c r="E2001" s="220"/>
      <c r="F2001" s="220"/>
    </row>
    <row r="2002" spans="5:6">
      <c r="E2002" s="220"/>
      <c r="F2002" s="220"/>
    </row>
    <row r="2003" spans="5:6">
      <c r="E2003" s="220"/>
      <c r="F2003" s="220"/>
    </row>
    <row r="2004" spans="5:6">
      <c r="E2004" s="220"/>
      <c r="F2004" s="220"/>
    </row>
    <row r="2005" spans="5:6">
      <c r="E2005" s="220"/>
      <c r="F2005" s="220"/>
    </row>
    <row r="2006" spans="5:6">
      <c r="E2006" s="220"/>
      <c r="F2006" s="220"/>
    </row>
    <row r="2007" spans="5:6">
      <c r="E2007" s="220"/>
      <c r="F2007" s="220"/>
    </row>
    <row r="2008" spans="5:6">
      <c r="E2008" s="220"/>
      <c r="F2008" s="220"/>
    </row>
    <row r="2009" spans="5:6">
      <c r="E2009" s="220"/>
      <c r="F2009" s="220"/>
    </row>
    <row r="2010" spans="5:6">
      <c r="E2010" s="220"/>
      <c r="F2010" s="220"/>
    </row>
    <row r="2011" spans="5:6">
      <c r="E2011" s="220"/>
      <c r="F2011" s="220"/>
    </row>
    <row r="2012" spans="5:6">
      <c r="E2012" s="220"/>
      <c r="F2012" s="220"/>
    </row>
    <row r="2013" spans="5:6">
      <c r="E2013" s="220"/>
      <c r="F2013" s="220"/>
    </row>
    <row r="2014" spans="5:6">
      <c r="E2014" s="220"/>
      <c r="F2014" s="220"/>
    </row>
    <row r="2015" spans="5:6">
      <c r="E2015" s="220"/>
      <c r="F2015" s="220"/>
    </row>
    <row r="2016" spans="5:6">
      <c r="E2016" s="220"/>
      <c r="F2016" s="220"/>
    </row>
    <row r="2017" spans="5:6">
      <c r="E2017" s="220"/>
      <c r="F2017" s="220"/>
    </row>
    <row r="2018" spans="5:6">
      <c r="E2018" s="220"/>
      <c r="F2018" s="220"/>
    </row>
    <row r="2019" spans="5:6">
      <c r="E2019" s="220"/>
      <c r="F2019" s="220"/>
    </row>
    <row r="2020" spans="5:6">
      <c r="E2020" s="220"/>
      <c r="F2020" s="220"/>
    </row>
    <row r="2021" spans="5:6">
      <c r="E2021" s="220"/>
      <c r="F2021" s="220"/>
    </row>
    <row r="2022" spans="5:6">
      <c r="E2022" s="220"/>
      <c r="F2022" s="220"/>
    </row>
    <row r="2023" spans="5:6">
      <c r="E2023" s="220"/>
      <c r="F2023" s="220"/>
    </row>
    <row r="2024" spans="5:6">
      <c r="E2024" s="220"/>
      <c r="F2024" s="220"/>
    </row>
    <row r="2025" spans="5:6">
      <c r="E2025" s="220"/>
      <c r="F2025" s="220"/>
    </row>
    <row r="2026" spans="5:6">
      <c r="E2026" s="220"/>
      <c r="F2026" s="220"/>
    </row>
    <row r="2027" spans="5:6">
      <c r="E2027" s="220"/>
      <c r="F2027" s="220"/>
    </row>
    <row r="2028" spans="5:6">
      <c r="E2028" s="220"/>
      <c r="F2028" s="220"/>
    </row>
    <row r="2029" spans="5:6">
      <c r="E2029" s="220"/>
      <c r="F2029" s="220"/>
    </row>
    <row r="2030" spans="5:6">
      <c r="E2030" s="220"/>
      <c r="F2030" s="220"/>
    </row>
    <row r="2031" spans="5:6">
      <c r="E2031" s="220"/>
      <c r="F2031" s="220"/>
    </row>
    <row r="2032" spans="5:6">
      <c r="E2032" s="220"/>
      <c r="F2032" s="220"/>
    </row>
    <row r="2033" spans="5:6">
      <c r="E2033" s="220"/>
      <c r="F2033" s="220"/>
    </row>
    <row r="2034" spans="5:6">
      <c r="E2034" s="220"/>
      <c r="F2034" s="220"/>
    </row>
    <row r="2035" spans="5:6">
      <c r="E2035" s="220"/>
      <c r="F2035" s="220"/>
    </row>
    <row r="2036" spans="5:6">
      <c r="E2036" s="220"/>
      <c r="F2036" s="220"/>
    </row>
    <row r="2037" spans="5:6">
      <c r="E2037" s="220"/>
      <c r="F2037" s="220"/>
    </row>
    <row r="2038" spans="5:6">
      <c r="E2038" s="220"/>
      <c r="F2038" s="220"/>
    </row>
    <row r="2039" spans="5:6">
      <c r="E2039" s="220"/>
      <c r="F2039" s="220"/>
    </row>
    <row r="2040" spans="5:6">
      <c r="E2040" s="220"/>
      <c r="F2040" s="220"/>
    </row>
    <row r="2041" spans="5:6">
      <c r="E2041" s="220"/>
      <c r="F2041" s="220"/>
    </row>
    <row r="2042" spans="5:6">
      <c r="E2042" s="220"/>
      <c r="F2042" s="220"/>
    </row>
    <row r="2043" spans="5:6">
      <c r="E2043" s="220"/>
      <c r="F2043" s="220"/>
    </row>
    <row r="2044" spans="5:6">
      <c r="E2044" s="220"/>
      <c r="F2044" s="220"/>
    </row>
    <row r="2045" spans="5:6">
      <c r="E2045" s="220"/>
      <c r="F2045" s="220"/>
    </row>
    <row r="2046" spans="5:6">
      <c r="E2046" s="220"/>
      <c r="F2046" s="220"/>
    </row>
    <row r="2047" spans="5:6">
      <c r="E2047" s="220"/>
      <c r="F2047" s="220"/>
    </row>
    <row r="2048" spans="5:6">
      <c r="E2048" s="220"/>
      <c r="F2048" s="220"/>
    </row>
    <row r="2049" spans="5:6">
      <c r="E2049" s="220"/>
      <c r="F2049" s="220"/>
    </row>
    <row r="2050" spans="5:6">
      <c r="E2050" s="220"/>
      <c r="F2050" s="220"/>
    </row>
    <row r="2051" spans="5:6">
      <c r="E2051" s="220"/>
      <c r="F2051" s="220"/>
    </row>
    <row r="2052" spans="5:6">
      <c r="E2052" s="220"/>
      <c r="F2052" s="220"/>
    </row>
    <row r="2053" spans="5:6">
      <c r="E2053" s="220"/>
      <c r="F2053" s="220"/>
    </row>
    <row r="2054" spans="5:6">
      <c r="E2054" s="220"/>
      <c r="F2054" s="220"/>
    </row>
    <row r="2055" spans="5:6">
      <c r="E2055" s="220"/>
      <c r="F2055" s="220"/>
    </row>
    <row r="2056" spans="5:6">
      <c r="E2056" s="220"/>
      <c r="F2056" s="220"/>
    </row>
    <row r="2057" spans="5:6">
      <c r="E2057" s="220"/>
      <c r="F2057" s="220"/>
    </row>
    <row r="2058" spans="5:6">
      <c r="E2058" s="220"/>
      <c r="F2058" s="220"/>
    </row>
    <row r="2059" spans="5:6">
      <c r="E2059" s="220"/>
      <c r="F2059" s="220"/>
    </row>
    <row r="2060" spans="5:6">
      <c r="E2060" s="220"/>
      <c r="F2060" s="220"/>
    </row>
    <row r="2061" spans="5:6">
      <c r="E2061" s="220"/>
      <c r="F2061" s="220"/>
    </row>
    <row r="2062" spans="5:6">
      <c r="E2062" s="220"/>
      <c r="F2062" s="220"/>
    </row>
    <row r="2063" spans="5:6">
      <c r="E2063" s="220"/>
      <c r="F2063" s="220"/>
    </row>
    <row r="2064" spans="5:6">
      <c r="E2064" s="220"/>
      <c r="F2064" s="220"/>
    </row>
    <row r="2065" spans="5:6">
      <c r="E2065" s="220"/>
      <c r="F2065" s="220"/>
    </row>
    <row r="2066" spans="5:6">
      <c r="E2066" s="220"/>
      <c r="F2066" s="220"/>
    </row>
    <row r="2067" spans="5:6">
      <c r="E2067" s="220"/>
      <c r="F2067" s="220"/>
    </row>
    <row r="2068" spans="5:6">
      <c r="E2068" s="220"/>
      <c r="F2068" s="220"/>
    </row>
    <row r="2069" spans="5:6">
      <c r="E2069" s="220"/>
      <c r="F2069" s="220"/>
    </row>
    <row r="2070" spans="5:6">
      <c r="E2070" s="220"/>
      <c r="F2070" s="220"/>
    </row>
    <row r="2071" spans="5:6">
      <c r="E2071" s="220"/>
      <c r="F2071" s="220"/>
    </row>
    <row r="2072" spans="5:6">
      <c r="E2072" s="220"/>
      <c r="F2072" s="220"/>
    </row>
    <row r="2073" spans="5:6">
      <c r="E2073" s="220"/>
      <c r="F2073" s="220"/>
    </row>
    <row r="2074" spans="5:6">
      <c r="E2074" s="220"/>
      <c r="F2074" s="220"/>
    </row>
    <row r="2075" spans="5:6">
      <c r="E2075" s="220"/>
      <c r="F2075" s="220"/>
    </row>
    <row r="2076" spans="5:6">
      <c r="E2076" s="220"/>
      <c r="F2076" s="220"/>
    </row>
    <row r="2077" spans="5:6">
      <c r="E2077" s="220"/>
      <c r="F2077" s="220"/>
    </row>
    <row r="2078" spans="5:6">
      <c r="E2078" s="220"/>
      <c r="F2078" s="220"/>
    </row>
    <row r="2079" spans="5:6">
      <c r="E2079" s="220"/>
      <c r="F2079" s="220"/>
    </row>
    <row r="2080" spans="5:6">
      <c r="E2080" s="220"/>
      <c r="F2080" s="220"/>
    </row>
    <row r="2081" spans="5:6">
      <c r="E2081" s="220"/>
      <c r="F2081" s="220"/>
    </row>
    <row r="2082" spans="5:6">
      <c r="E2082" s="220"/>
      <c r="F2082" s="220"/>
    </row>
    <row r="2083" spans="5:6">
      <c r="E2083" s="220"/>
      <c r="F2083" s="220"/>
    </row>
    <row r="2084" spans="5:6">
      <c r="E2084" s="220"/>
      <c r="F2084" s="220"/>
    </row>
    <row r="2085" spans="5:6">
      <c r="E2085" s="220"/>
      <c r="F2085" s="220"/>
    </row>
    <row r="2086" spans="5:6">
      <c r="E2086" s="220"/>
      <c r="F2086" s="220"/>
    </row>
    <row r="2087" spans="5:6">
      <c r="E2087" s="220"/>
      <c r="F2087" s="220"/>
    </row>
    <row r="2088" spans="5:6">
      <c r="E2088" s="220"/>
      <c r="F2088" s="220"/>
    </row>
    <row r="2089" spans="5:6">
      <c r="E2089" s="220"/>
      <c r="F2089" s="220"/>
    </row>
    <row r="2090" spans="5:6">
      <c r="E2090" s="220"/>
      <c r="F2090" s="220"/>
    </row>
    <row r="2091" spans="5:6">
      <c r="E2091" s="220"/>
      <c r="F2091" s="220"/>
    </row>
    <row r="2092" spans="5:6">
      <c r="E2092" s="220"/>
      <c r="F2092" s="220"/>
    </row>
    <row r="2093" spans="5:6">
      <c r="E2093" s="220"/>
      <c r="F2093" s="220"/>
    </row>
    <row r="2094" spans="5:6">
      <c r="E2094" s="220"/>
      <c r="F2094" s="220"/>
    </row>
    <row r="2095" spans="5:6">
      <c r="E2095" s="220"/>
      <c r="F2095" s="220"/>
    </row>
    <row r="2096" spans="5:6">
      <c r="E2096" s="220"/>
      <c r="F2096" s="220"/>
    </row>
    <row r="2097" spans="5:6">
      <c r="E2097" s="220"/>
      <c r="F2097" s="220"/>
    </row>
    <row r="2098" spans="5:6">
      <c r="E2098" s="220"/>
      <c r="F2098" s="220"/>
    </row>
    <row r="2099" spans="5:6">
      <c r="E2099" s="220"/>
      <c r="F2099" s="220"/>
    </row>
    <row r="2100" spans="5:6">
      <c r="E2100" s="220"/>
      <c r="F2100" s="220"/>
    </row>
    <row r="2101" spans="5:6">
      <c r="E2101" s="220"/>
      <c r="F2101" s="220"/>
    </row>
    <row r="2102" spans="5:6">
      <c r="E2102" s="220"/>
      <c r="F2102" s="220"/>
    </row>
    <row r="2103" spans="5:6">
      <c r="E2103" s="220"/>
      <c r="F2103" s="220"/>
    </row>
    <row r="2104" spans="5:6">
      <c r="E2104" s="220"/>
      <c r="F2104" s="220"/>
    </row>
    <row r="2105" spans="5:6">
      <c r="E2105" s="220"/>
      <c r="F2105" s="220"/>
    </row>
    <row r="2106" spans="5:6">
      <c r="E2106" s="220"/>
      <c r="F2106" s="220"/>
    </row>
    <row r="2107" spans="5:6">
      <c r="E2107" s="220"/>
      <c r="F2107" s="220"/>
    </row>
    <row r="2108" spans="5:6">
      <c r="E2108" s="220"/>
      <c r="F2108" s="220"/>
    </row>
    <row r="2109" spans="5:6">
      <c r="E2109" s="220"/>
      <c r="F2109" s="220"/>
    </row>
    <row r="2110" spans="5:6">
      <c r="E2110" s="220"/>
      <c r="F2110" s="220"/>
    </row>
    <row r="2111" spans="5:6">
      <c r="E2111" s="220"/>
      <c r="F2111" s="220"/>
    </row>
    <row r="2112" spans="5:6">
      <c r="E2112" s="220"/>
      <c r="F2112" s="220"/>
    </row>
    <row r="2113" spans="5:6">
      <c r="E2113" s="220"/>
      <c r="F2113" s="220"/>
    </row>
    <row r="2114" spans="5:6">
      <c r="E2114" s="220"/>
      <c r="F2114" s="220"/>
    </row>
    <row r="2115" spans="5:6">
      <c r="E2115" s="220"/>
      <c r="F2115" s="220"/>
    </row>
    <row r="2116" spans="5:6">
      <c r="E2116" s="220"/>
      <c r="F2116" s="220"/>
    </row>
    <row r="2117" spans="5:6">
      <c r="E2117" s="220"/>
      <c r="F2117" s="220"/>
    </row>
    <row r="2118" spans="5:6">
      <c r="E2118" s="220"/>
      <c r="F2118" s="220"/>
    </row>
    <row r="2119" spans="5:6">
      <c r="E2119" s="220"/>
      <c r="F2119" s="220"/>
    </row>
    <row r="2120" spans="5:6">
      <c r="E2120" s="220"/>
      <c r="F2120" s="220"/>
    </row>
    <row r="2121" spans="5:6">
      <c r="E2121" s="220"/>
      <c r="F2121" s="220"/>
    </row>
    <row r="2122" spans="5:6">
      <c r="E2122" s="220"/>
      <c r="F2122" s="220"/>
    </row>
    <row r="2123" spans="5:6">
      <c r="E2123" s="220"/>
      <c r="F2123" s="220"/>
    </row>
    <row r="2124" spans="5:6">
      <c r="E2124" s="220"/>
      <c r="F2124" s="220"/>
    </row>
    <row r="2125" spans="5:6">
      <c r="E2125" s="220"/>
      <c r="F2125" s="220"/>
    </row>
    <row r="2126" spans="5:6">
      <c r="E2126" s="220"/>
      <c r="F2126" s="220"/>
    </row>
    <row r="2127" spans="5:6">
      <c r="E2127" s="220"/>
      <c r="F2127" s="220"/>
    </row>
    <row r="2128" spans="5:6">
      <c r="E2128" s="220"/>
      <c r="F2128" s="220"/>
    </row>
    <row r="2129" spans="5:6">
      <c r="E2129" s="220"/>
      <c r="F2129" s="220"/>
    </row>
    <row r="2130" spans="5:6">
      <c r="E2130" s="220"/>
      <c r="F2130" s="220"/>
    </row>
    <row r="2131" spans="5:6">
      <c r="E2131" s="220"/>
      <c r="F2131" s="220"/>
    </row>
    <row r="2132" spans="5:6">
      <c r="E2132" s="220"/>
      <c r="F2132" s="220"/>
    </row>
    <row r="2133" spans="5:6">
      <c r="E2133" s="220"/>
      <c r="F2133" s="220"/>
    </row>
    <row r="2134" spans="5:6">
      <c r="E2134" s="220"/>
      <c r="F2134" s="220"/>
    </row>
    <row r="2135" spans="5:6">
      <c r="E2135" s="220"/>
      <c r="F2135" s="220"/>
    </row>
    <row r="2136" spans="5:6">
      <c r="E2136" s="220"/>
      <c r="F2136" s="220"/>
    </row>
    <row r="2137" spans="5:6">
      <c r="E2137" s="220"/>
      <c r="F2137" s="220"/>
    </row>
    <row r="2138" spans="5:6">
      <c r="E2138" s="220"/>
      <c r="F2138" s="220"/>
    </row>
    <row r="2139" spans="5:6">
      <c r="E2139" s="220"/>
      <c r="F2139" s="220"/>
    </row>
    <row r="2140" spans="5:6">
      <c r="E2140" s="220"/>
      <c r="F2140" s="220"/>
    </row>
    <row r="2141" spans="5:6">
      <c r="E2141" s="220"/>
      <c r="F2141" s="220"/>
    </row>
    <row r="2142" spans="5:6">
      <c r="E2142" s="220"/>
      <c r="F2142" s="220"/>
    </row>
    <row r="2143" spans="5:6">
      <c r="E2143" s="220"/>
      <c r="F2143" s="220"/>
    </row>
    <row r="2144" spans="5:6">
      <c r="E2144" s="220"/>
      <c r="F2144" s="220"/>
    </row>
    <row r="2145" spans="5:6">
      <c r="E2145" s="220"/>
      <c r="F2145" s="220"/>
    </row>
    <row r="2146" spans="5:6">
      <c r="E2146" s="220"/>
      <c r="F2146" s="220"/>
    </row>
    <row r="2147" spans="5:6">
      <c r="E2147" s="220"/>
      <c r="F2147" s="220"/>
    </row>
    <row r="2148" spans="5:6">
      <c r="E2148" s="220"/>
      <c r="F2148" s="220"/>
    </row>
    <row r="2149" spans="5:6">
      <c r="E2149" s="220"/>
      <c r="F2149" s="220"/>
    </row>
    <row r="2150" spans="5:6">
      <c r="E2150" s="220"/>
      <c r="F2150" s="220"/>
    </row>
    <row r="2151" spans="5:6">
      <c r="E2151" s="220"/>
      <c r="F2151" s="220"/>
    </row>
    <row r="2152" spans="5:6">
      <c r="E2152" s="220"/>
      <c r="F2152" s="220"/>
    </row>
    <row r="2153" spans="5:6">
      <c r="E2153" s="220"/>
      <c r="F2153" s="220"/>
    </row>
    <row r="2154" spans="5:6">
      <c r="E2154" s="220"/>
      <c r="F2154" s="220"/>
    </row>
    <row r="2155" spans="5:6">
      <c r="E2155" s="220"/>
      <c r="F2155" s="220"/>
    </row>
    <row r="2156" spans="5:6">
      <c r="E2156" s="220"/>
      <c r="F2156" s="220"/>
    </row>
    <row r="2157" spans="5:6">
      <c r="E2157" s="220"/>
      <c r="F2157" s="220"/>
    </row>
    <row r="2158" spans="5:6">
      <c r="E2158" s="220"/>
      <c r="F2158" s="220"/>
    </row>
    <row r="2159" spans="5:6">
      <c r="E2159" s="220"/>
      <c r="F2159" s="220"/>
    </row>
    <row r="2160" spans="5:6">
      <c r="E2160" s="220"/>
      <c r="F2160" s="220"/>
    </row>
    <row r="2161" spans="5:6">
      <c r="E2161" s="220"/>
      <c r="F2161" s="220"/>
    </row>
    <row r="2162" spans="5:6">
      <c r="E2162" s="220"/>
      <c r="F2162" s="220"/>
    </row>
    <row r="2163" spans="5:6">
      <c r="E2163" s="220"/>
      <c r="F2163" s="220"/>
    </row>
    <row r="2164" spans="5:6">
      <c r="E2164" s="220"/>
      <c r="F2164" s="220"/>
    </row>
    <row r="2165" spans="5:6">
      <c r="E2165" s="220"/>
      <c r="F2165" s="220"/>
    </row>
    <row r="2166" spans="5:6">
      <c r="E2166" s="220"/>
      <c r="F2166" s="220"/>
    </row>
    <row r="2167" spans="5:6">
      <c r="E2167" s="220"/>
      <c r="F2167" s="220"/>
    </row>
    <row r="2168" spans="5:6">
      <c r="E2168" s="220"/>
      <c r="F2168" s="220"/>
    </row>
    <row r="2169" spans="5:6">
      <c r="E2169" s="220"/>
      <c r="F2169" s="220"/>
    </row>
    <row r="2170" spans="5:6">
      <c r="E2170" s="220"/>
      <c r="F2170" s="220"/>
    </row>
    <row r="2171" spans="5:6">
      <c r="E2171" s="220"/>
      <c r="F2171" s="220"/>
    </row>
    <row r="2172" spans="5:6">
      <c r="E2172" s="220"/>
      <c r="F2172" s="220"/>
    </row>
    <row r="2173" spans="5:6">
      <c r="E2173" s="220"/>
      <c r="F2173" s="220"/>
    </row>
    <row r="2174" spans="5:6">
      <c r="E2174" s="220"/>
      <c r="F2174" s="220"/>
    </row>
    <row r="2175" spans="5:6">
      <c r="E2175" s="220"/>
      <c r="F2175" s="220"/>
    </row>
    <row r="2176" spans="5:6">
      <c r="E2176" s="220"/>
      <c r="F2176" s="220"/>
    </row>
    <row r="2177" spans="5:6">
      <c r="E2177" s="220"/>
      <c r="F2177" s="220"/>
    </row>
    <row r="2178" spans="5:6">
      <c r="E2178" s="220"/>
      <c r="F2178" s="220"/>
    </row>
    <row r="2179" spans="5:6">
      <c r="E2179" s="220"/>
      <c r="F2179" s="220"/>
    </row>
    <row r="2180" spans="5:6">
      <c r="E2180" s="220"/>
      <c r="F2180" s="220"/>
    </row>
    <row r="2181" spans="5:6">
      <c r="E2181" s="220"/>
      <c r="F2181" s="220"/>
    </row>
    <row r="2182" spans="5:6">
      <c r="E2182" s="220"/>
      <c r="F2182" s="220"/>
    </row>
    <row r="2183" spans="5:6">
      <c r="E2183" s="220"/>
      <c r="F2183" s="220"/>
    </row>
    <row r="2184" spans="5:6">
      <c r="E2184" s="220"/>
      <c r="F2184" s="220"/>
    </row>
    <row r="2185" spans="5:6">
      <c r="E2185" s="220"/>
      <c r="F2185" s="220"/>
    </row>
    <row r="2186" spans="5:6">
      <c r="E2186" s="220"/>
      <c r="F2186" s="220"/>
    </row>
    <row r="2187" spans="5:6">
      <c r="E2187" s="220"/>
      <c r="F2187" s="220"/>
    </row>
    <row r="2188" spans="5:6">
      <c r="E2188" s="220"/>
      <c r="F2188" s="220"/>
    </row>
    <row r="2189" spans="5:6">
      <c r="E2189" s="220"/>
      <c r="F2189" s="220"/>
    </row>
    <row r="2190" spans="5:6">
      <c r="E2190" s="220"/>
      <c r="F2190" s="220"/>
    </row>
    <row r="2191" spans="5:6">
      <c r="E2191" s="220"/>
      <c r="F2191" s="220"/>
    </row>
    <row r="2192" spans="5:6">
      <c r="E2192" s="220"/>
      <c r="F2192" s="220"/>
    </row>
    <row r="2193" spans="5:6">
      <c r="E2193" s="220"/>
      <c r="F2193" s="220"/>
    </row>
    <row r="2194" spans="5:6">
      <c r="E2194" s="220"/>
      <c r="F2194" s="220"/>
    </row>
    <row r="2195" spans="5:6">
      <c r="E2195" s="220"/>
      <c r="F2195" s="220"/>
    </row>
    <row r="2196" spans="5:6">
      <c r="E2196" s="220"/>
      <c r="F2196" s="220"/>
    </row>
  </sheetData>
  <sheetProtection password="FBB5" sheet="1" formatCells="0" formatColumns="0" formatRows="0" insertColumns="0" insertRows="0" insertHyperlinks="0" deleteColumns="0" deleteRows="0" sort="0" autoFilter="0" pivotTables="0"/>
  <autoFilter ref="B14:F16" xr:uid="{0D945055-996E-45E7-AEC4-67B382415D47}"/>
  <mergeCells count="28">
    <mergeCell ref="L8:L9"/>
    <mergeCell ref="M8:M9"/>
    <mergeCell ref="B4:U4"/>
    <mergeCell ref="V4:X11"/>
    <mergeCell ref="E5:F5"/>
    <mergeCell ref="G5:L5"/>
    <mergeCell ref="M5:O5"/>
    <mergeCell ref="P5:U5"/>
    <mergeCell ref="E6:F6"/>
    <mergeCell ref="G8:G9"/>
    <mergeCell ref="O8:O9"/>
    <mergeCell ref="P8:P9"/>
    <mergeCell ref="B10:D11"/>
    <mergeCell ref="C7:F8"/>
    <mergeCell ref="T8:T9"/>
    <mergeCell ref="U8:U9"/>
    <mergeCell ref="E10:F10"/>
    <mergeCell ref="G10:U10"/>
    <mergeCell ref="E11:F11"/>
    <mergeCell ref="G11:U11"/>
    <mergeCell ref="N8:N9"/>
    <mergeCell ref="Q8:Q9"/>
    <mergeCell ref="R8:R9"/>
    <mergeCell ref="S8:S9"/>
    <mergeCell ref="H8:H9"/>
    <mergeCell ref="I8:I9"/>
    <mergeCell ref="J8:J9"/>
    <mergeCell ref="K8:K9"/>
  </mergeCells>
  <phoneticPr fontId="89" type="noConversion"/>
  <pageMargins left="0.7" right="0.7" top="0.75" bottom="0.75" header="0.3" footer="0.3"/>
  <pageSetup paperSize="9" scale="2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CONTRIBUTO PFU 2025</vt:lpstr>
      <vt:lpstr>NEO OPERANTI</vt:lpstr>
      <vt:lpstr>SOCI ADERENTI AL CONSORZIO</vt:lpstr>
      <vt:lpstr>'CONTRIBUTO PFU 2025'!Area_stampa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Certifico S.r.l.</dc:creator>
  <cp:lastModifiedBy>Cecilia Saracini</cp:lastModifiedBy>
  <cp:lastPrinted>2022-10-21T08:34:18Z</cp:lastPrinted>
  <dcterms:created xsi:type="dcterms:W3CDTF">2014-09-30T15:40:30Z</dcterms:created>
  <dcterms:modified xsi:type="dcterms:W3CDTF">2024-10-23T14:01:36Z</dcterms:modified>
</cp:coreProperties>
</file>